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cgr\Documents\Athletics Louth\"/>
    </mc:Choice>
  </mc:AlternateContent>
  <xr:revisionPtr revIDLastSave="0" documentId="8_{2BD9E370-0B2E-4A92-BE63-B5CA5AB1EC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Sheet1!$A:$L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K31" i="1"/>
  <c r="K29" i="1"/>
  <c r="K5" i="1"/>
  <c r="K6" i="1"/>
  <c r="K4" i="1"/>
  <c r="C4" i="1"/>
  <c r="D4" i="1"/>
  <c r="E4" i="1"/>
  <c r="F4" i="1"/>
  <c r="G4" i="1"/>
  <c r="C5" i="1"/>
  <c r="D5" i="1"/>
  <c r="E5" i="1"/>
  <c r="F5" i="1"/>
  <c r="G5" i="1"/>
  <c r="C6" i="1"/>
  <c r="D6" i="1"/>
  <c r="E6" i="1"/>
  <c r="F6" i="1"/>
  <c r="G6" i="1"/>
  <c r="C7" i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14" i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G17" i="1"/>
  <c r="F17" i="1"/>
  <c r="E17" i="1"/>
  <c r="D17" i="1"/>
  <c r="C17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<sst xmlns="http://schemas.openxmlformats.org/spreadsheetml/2006/main" count="31" uniqueCount="16">
  <si>
    <t>Place</t>
  </si>
  <si>
    <t>Bib</t>
  </si>
  <si>
    <t>Name</t>
  </si>
  <si>
    <t>Club</t>
  </si>
  <si>
    <t>Cat</t>
  </si>
  <si>
    <t>Drogheda &amp; District AC</t>
  </si>
  <si>
    <t>North East Runners</t>
  </si>
  <si>
    <t>Dunleer AC</t>
  </si>
  <si>
    <t/>
  </si>
  <si>
    <t>Team Position</t>
  </si>
  <si>
    <t>Points</t>
  </si>
  <si>
    <t>Senior  Ladies</t>
  </si>
  <si>
    <t>Seenior Ladies Team</t>
  </si>
  <si>
    <t>Senior Mens</t>
  </si>
  <si>
    <t>Senior Mens Team</t>
  </si>
  <si>
    <t>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</si>
</sst>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left"/>
    </xf>
    <xf numFmtId="2" fontId="3" fillId="0" borderId="0" xfId="0" quotePrefix="1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udentdkit-my.sharepoint.com/personal/maasc_dkit_ie/Documents/Personal/Athletics/01.%20County%20Board/Competition/Competition%202023/5%20Cross%20Country/03%20Seniors/Senior%20Entries%202023.xlsm" TargetMode="External"/><Relationship Id="rId1" Type="http://schemas.openxmlformats.org/officeDocument/2006/relationships/externalLinkPath" Target="https://studentdkit-my.sharepoint.com/personal/maasc_dkit_ie/Documents/Personal/Athletics/01.%20County%20Board/Competition/Competition%202023/5%20Cross%20Country/03%20Seniors/Senior%20Entries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verview"/>
      <sheetName val="Athletes"/>
      <sheetName val="Senior Men"/>
      <sheetName val="Senior Women"/>
    </sheetNames>
    <sheetDataSet>
      <sheetData sheetId="0"/>
      <sheetData sheetId="1">
        <row r="14">
          <cell r="A14">
            <v>213</v>
          </cell>
          <cell r="B14" t="str">
            <v>Andrea</v>
          </cell>
          <cell r="C14" t="str">
            <v>McArdle</v>
          </cell>
          <cell r="D14" t="str">
            <v>Drogheda &amp; District AC</v>
          </cell>
          <cell r="E14" t="str">
            <v>F</v>
          </cell>
          <cell r="F14" t="str">
            <v>Senior</v>
          </cell>
        </row>
        <row r="15">
          <cell r="A15">
            <v>720</v>
          </cell>
          <cell r="B15" t="str">
            <v>Andrea</v>
          </cell>
          <cell r="C15" t="str">
            <v>McCabe</v>
          </cell>
          <cell r="D15" t="str">
            <v>Drogheda &amp; District AC</v>
          </cell>
          <cell r="E15" t="str">
            <v>F</v>
          </cell>
          <cell r="F15" t="str">
            <v>Senior</v>
          </cell>
        </row>
        <row r="16">
          <cell r="A16">
            <v>725</v>
          </cell>
          <cell r="B16" t="str">
            <v>Catherine</v>
          </cell>
          <cell r="C16" t="str">
            <v>O'Neill</v>
          </cell>
          <cell r="D16" t="str">
            <v>Drogheda &amp; District AC</v>
          </cell>
          <cell r="E16" t="str">
            <v>F</v>
          </cell>
          <cell r="F16" t="str">
            <v>Senior</v>
          </cell>
        </row>
        <row r="17">
          <cell r="A17">
            <v>727</v>
          </cell>
          <cell r="B17" t="str">
            <v>Helen</v>
          </cell>
          <cell r="C17" t="str">
            <v>Dillon</v>
          </cell>
          <cell r="D17" t="str">
            <v>Drogheda &amp; District AC</v>
          </cell>
          <cell r="E17" t="str">
            <v>F</v>
          </cell>
          <cell r="F17" t="str">
            <v>Senior</v>
          </cell>
        </row>
        <row r="18">
          <cell r="A18">
            <v>728</v>
          </cell>
          <cell r="B18" t="str">
            <v>Jenny</v>
          </cell>
          <cell r="C18" t="str">
            <v>Gregory</v>
          </cell>
          <cell r="D18" t="str">
            <v>Drogheda &amp; District AC</v>
          </cell>
          <cell r="E18" t="str">
            <v>F</v>
          </cell>
          <cell r="F18" t="str">
            <v>Senior</v>
          </cell>
        </row>
        <row r="19">
          <cell r="A19">
            <v>737</v>
          </cell>
          <cell r="B19" t="str">
            <v>Mary</v>
          </cell>
          <cell r="C19" t="str">
            <v>Leech</v>
          </cell>
          <cell r="D19" t="str">
            <v>Drogheda &amp; District AC</v>
          </cell>
          <cell r="E19" t="str">
            <v>F</v>
          </cell>
          <cell r="F19" t="str">
            <v>Senior</v>
          </cell>
        </row>
        <row r="20">
          <cell r="A20">
            <v>742</v>
          </cell>
          <cell r="B20" t="str">
            <v xml:space="preserve">Yasmin </v>
          </cell>
          <cell r="C20" t="str">
            <v>Canning</v>
          </cell>
          <cell r="D20" t="str">
            <v>Drogheda &amp; District AC</v>
          </cell>
          <cell r="E20" t="str">
            <v>F</v>
          </cell>
          <cell r="F20" t="str">
            <v>Senior</v>
          </cell>
        </row>
        <row r="21">
          <cell r="A21">
            <v>757</v>
          </cell>
          <cell r="B21" t="str">
            <v>Adrian</v>
          </cell>
          <cell r="C21" t="str">
            <v>Gogarty</v>
          </cell>
          <cell r="D21" t="str">
            <v>Drogheda &amp; District AC</v>
          </cell>
          <cell r="E21" t="str">
            <v>M</v>
          </cell>
          <cell r="F21" t="str">
            <v>Senior</v>
          </cell>
        </row>
        <row r="22">
          <cell r="A22">
            <v>758</v>
          </cell>
          <cell r="B22" t="str">
            <v>Brian</v>
          </cell>
          <cell r="C22" t="str">
            <v>Guilfoyle</v>
          </cell>
          <cell r="D22" t="str">
            <v>Drogheda &amp; District AC</v>
          </cell>
          <cell r="E22" t="str">
            <v>M</v>
          </cell>
          <cell r="F22" t="str">
            <v>Senior</v>
          </cell>
        </row>
        <row r="23">
          <cell r="A23">
            <v>764</v>
          </cell>
          <cell r="B23" t="str">
            <v>Brian</v>
          </cell>
          <cell r="C23" t="str">
            <v>Martin</v>
          </cell>
          <cell r="D23" t="str">
            <v>Drogheda &amp; District AC</v>
          </cell>
          <cell r="E23" t="str">
            <v>M</v>
          </cell>
          <cell r="F23" t="str">
            <v>Senior</v>
          </cell>
        </row>
        <row r="24">
          <cell r="A24">
            <v>770</v>
          </cell>
          <cell r="B24" t="str">
            <v>Colin</v>
          </cell>
          <cell r="C24" t="str">
            <v>Leonard</v>
          </cell>
          <cell r="D24" t="str">
            <v>Drogheda &amp; District AC</v>
          </cell>
          <cell r="E24" t="str">
            <v>M</v>
          </cell>
          <cell r="F24" t="str">
            <v>Senior</v>
          </cell>
        </row>
        <row r="25">
          <cell r="A25">
            <v>771</v>
          </cell>
          <cell r="B25" t="str">
            <v>Dave</v>
          </cell>
          <cell r="C25" t="str">
            <v>Gallagher</v>
          </cell>
          <cell r="D25" t="str">
            <v>Drogheda &amp; District AC</v>
          </cell>
          <cell r="E25" t="str">
            <v>M</v>
          </cell>
          <cell r="F25" t="str">
            <v>Senior</v>
          </cell>
        </row>
        <row r="26">
          <cell r="A26">
            <v>774</v>
          </cell>
          <cell r="B26" t="str">
            <v>Frank</v>
          </cell>
          <cell r="C26" t="str">
            <v>Cruise</v>
          </cell>
          <cell r="D26" t="str">
            <v>Drogheda &amp; District AC</v>
          </cell>
          <cell r="E26" t="str">
            <v>M</v>
          </cell>
          <cell r="F26" t="str">
            <v>Senior</v>
          </cell>
        </row>
        <row r="27">
          <cell r="A27">
            <v>778</v>
          </cell>
          <cell r="B27" t="str">
            <v>Johnny</v>
          </cell>
          <cell r="C27" t="str">
            <v>Breen</v>
          </cell>
          <cell r="D27" t="str">
            <v>Drogheda &amp; District AC</v>
          </cell>
          <cell r="E27" t="str">
            <v>M</v>
          </cell>
          <cell r="F27" t="str">
            <v>Senior</v>
          </cell>
        </row>
        <row r="28">
          <cell r="A28">
            <v>779</v>
          </cell>
          <cell r="B28" t="str">
            <v xml:space="preserve">Jonathan </v>
          </cell>
          <cell r="C28" t="str">
            <v>O'Brien</v>
          </cell>
          <cell r="D28" t="str">
            <v>Drogheda &amp; District AC</v>
          </cell>
          <cell r="E28" t="str">
            <v>M</v>
          </cell>
          <cell r="F28" t="str">
            <v>Senior</v>
          </cell>
        </row>
        <row r="29">
          <cell r="A29">
            <v>782</v>
          </cell>
          <cell r="B29" t="str">
            <v>Jordan</v>
          </cell>
          <cell r="C29" t="str">
            <v>Kelly</v>
          </cell>
          <cell r="D29" t="str">
            <v>Drogheda &amp; District AC</v>
          </cell>
          <cell r="E29" t="str">
            <v>M</v>
          </cell>
          <cell r="F29" t="str">
            <v>Senior</v>
          </cell>
        </row>
        <row r="30">
          <cell r="A30">
            <v>783</v>
          </cell>
          <cell r="B30" t="str">
            <v>Martin</v>
          </cell>
          <cell r="C30" t="str">
            <v>Duffy</v>
          </cell>
          <cell r="D30" t="str">
            <v>Drogheda &amp; District AC</v>
          </cell>
          <cell r="E30" t="str">
            <v>M</v>
          </cell>
          <cell r="F30" t="str">
            <v>Senior</v>
          </cell>
        </row>
        <row r="31">
          <cell r="A31">
            <v>785</v>
          </cell>
          <cell r="B31" t="str">
            <v>Matthew</v>
          </cell>
          <cell r="C31" t="str">
            <v>O'Shea</v>
          </cell>
          <cell r="D31" t="str">
            <v>Drogheda &amp; District AC</v>
          </cell>
          <cell r="E31" t="str">
            <v>M</v>
          </cell>
          <cell r="F31" t="str">
            <v>Senior</v>
          </cell>
        </row>
        <row r="32">
          <cell r="A32">
            <v>786</v>
          </cell>
          <cell r="B32" t="str">
            <v>Rodney</v>
          </cell>
          <cell r="C32" t="str">
            <v>Thornton</v>
          </cell>
          <cell r="D32" t="str">
            <v>Drogheda &amp; District AC</v>
          </cell>
          <cell r="E32" t="str">
            <v>M</v>
          </cell>
          <cell r="F32" t="str">
            <v>Senior</v>
          </cell>
        </row>
        <row r="33">
          <cell r="A33">
            <v>787</v>
          </cell>
          <cell r="B33" t="str">
            <v>Shane</v>
          </cell>
          <cell r="C33" t="str">
            <v>Larkin</v>
          </cell>
          <cell r="D33" t="str">
            <v>Drogheda &amp; District AC</v>
          </cell>
          <cell r="E33" t="str">
            <v>M</v>
          </cell>
          <cell r="F33" t="str">
            <v>Senior</v>
          </cell>
        </row>
        <row r="34">
          <cell r="A34">
            <v>798</v>
          </cell>
          <cell r="B34" t="str">
            <v>Simon</v>
          </cell>
          <cell r="C34" t="str">
            <v>Gregory</v>
          </cell>
          <cell r="D34" t="str">
            <v>Drogheda &amp; District AC</v>
          </cell>
          <cell r="E34" t="str">
            <v>M</v>
          </cell>
          <cell r="F34" t="str">
            <v>Senior</v>
          </cell>
        </row>
        <row r="35">
          <cell r="A35">
            <v>799</v>
          </cell>
          <cell r="B35" t="str">
            <v>Stephen</v>
          </cell>
          <cell r="C35" t="str">
            <v>Kelly</v>
          </cell>
          <cell r="D35" t="str">
            <v>Drogheda &amp; District AC</v>
          </cell>
          <cell r="E35" t="str">
            <v>M</v>
          </cell>
          <cell r="F35" t="str">
            <v>Senior</v>
          </cell>
        </row>
        <row r="36">
          <cell r="A36">
            <v>800</v>
          </cell>
          <cell r="B36" t="str">
            <v>Stephen</v>
          </cell>
          <cell r="C36" t="str">
            <v>Duggan</v>
          </cell>
          <cell r="D36" t="str">
            <v>Drogheda &amp; District AC</v>
          </cell>
          <cell r="E36" t="str">
            <v>M</v>
          </cell>
          <cell r="F36" t="str">
            <v>Senior</v>
          </cell>
        </row>
        <row r="37">
          <cell r="A37">
            <v>177</v>
          </cell>
          <cell r="B37" t="str">
            <v>Tom</v>
          </cell>
          <cell r="C37" t="str">
            <v>Cummins</v>
          </cell>
          <cell r="D37" t="str">
            <v>Drogheda &amp; District AC</v>
          </cell>
          <cell r="E37" t="str">
            <v>M</v>
          </cell>
          <cell r="F37" t="str">
            <v>Senior</v>
          </cell>
        </row>
        <row r="38">
          <cell r="A38">
            <v>178</v>
          </cell>
          <cell r="B38" t="str">
            <v>Patrick</v>
          </cell>
          <cell r="C38" t="str">
            <v>Kierans</v>
          </cell>
          <cell r="D38" t="str">
            <v>North East Runners</v>
          </cell>
          <cell r="E38" t="str">
            <v>M</v>
          </cell>
          <cell r="F38" t="str">
            <v>Senior</v>
          </cell>
        </row>
        <row r="39">
          <cell r="A39">
            <v>179</v>
          </cell>
          <cell r="B39" t="str">
            <v>Rachel</v>
          </cell>
          <cell r="C39" t="str">
            <v>McArdle</v>
          </cell>
          <cell r="D39" t="str">
            <v>North East Runners</v>
          </cell>
          <cell r="E39" t="str">
            <v>F</v>
          </cell>
          <cell r="F39" t="str">
            <v>Senior</v>
          </cell>
        </row>
        <row r="40">
          <cell r="A40">
            <v>180</v>
          </cell>
          <cell r="B40" t="str">
            <v>Laura</v>
          </cell>
          <cell r="C40" t="str">
            <v>O'Driscoll</v>
          </cell>
          <cell r="D40" t="str">
            <v>North East Runners</v>
          </cell>
          <cell r="E40" t="str">
            <v>F</v>
          </cell>
          <cell r="F40" t="str">
            <v>Senior</v>
          </cell>
        </row>
        <row r="41">
          <cell r="A41">
            <v>181</v>
          </cell>
          <cell r="B41" t="str">
            <v>Vanessa</v>
          </cell>
          <cell r="C41" t="str">
            <v>Schmid</v>
          </cell>
          <cell r="D41" t="str">
            <v>North East Runners</v>
          </cell>
          <cell r="E41" t="str">
            <v>F</v>
          </cell>
          <cell r="F41" t="str">
            <v>Senior</v>
          </cell>
        </row>
        <row r="42">
          <cell r="A42">
            <v>182</v>
          </cell>
          <cell r="B42" t="str">
            <v>Claire</v>
          </cell>
          <cell r="C42" t="str">
            <v>Smyth</v>
          </cell>
          <cell r="D42" t="str">
            <v>North East Runners</v>
          </cell>
          <cell r="E42" t="str">
            <v>F</v>
          </cell>
          <cell r="F42" t="str">
            <v>Senior</v>
          </cell>
        </row>
        <row r="43">
          <cell r="A43">
            <v>183</v>
          </cell>
          <cell r="B43" t="str">
            <v>Seamus</v>
          </cell>
          <cell r="C43" t="str">
            <v>Falls</v>
          </cell>
          <cell r="D43" t="str">
            <v>North East Runners</v>
          </cell>
          <cell r="E43" t="str">
            <v>M</v>
          </cell>
          <cell r="F43" t="str">
            <v>Senior</v>
          </cell>
        </row>
        <row r="44">
          <cell r="A44">
            <v>184</v>
          </cell>
          <cell r="B44" t="str">
            <v>Niall</v>
          </cell>
          <cell r="C44" t="str">
            <v>Fergus</v>
          </cell>
          <cell r="D44" t="str">
            <v>North East Runners</v>
          </cell>
          <cell r="E44" t="str">
            <v>M</v>
          </cell>
          <cell r="F44" t="str">
            <v>Senior</v>
          </cell>
        </row>
        <row r="45">
          <cell r="A45">
            <v>185</v>
          </cell>
          <cell r="B45" t="str">
            <v>Liam</v>
          </cell>
          <cell r="C45" t="str">
            <v>Fergus</v>
          </cell>
          <cell r="D45" t="str">
            <v>North East Runners</v>
          </cell>
          <cell r="E45" t="str">
            <v>M</v>
          </cell>
          <cell r="F45" t="str">
            <v>Senior</v>
          </cell>
        </row>
        <row r="46">
          <cell r="A46">
            <v>186</v>
          </cell>
          <cell r="B46" t="str">
            <v>Keith</v>
          </cell>
          <cell r="C46" t="str">
            <v>Geoghegan</v>
          </cell>
          <cell r="D46" t="str">
            <v>North East Runners</v>
          </cell>
          <cell r="E46" t="str">
            <v>M</v>
          </cell>
          <cell r="F46" t="str">
            <v>Senior</v>
          </cell>
        </row>
        <row r="47">
          <cell r="A47">
            <v>187</v>
          </cell>
          <cell r="B47" t="str">
            <v xml:space="preserve">Oisin </v>
          </cell>
          <cell r="C47" t="str">
            <v>Hughes</v>
          </cell>
          <cell r="D47" t="str">
            <v>North East Runners</v>
          </cell>
          <cell r="E47" t="str">
            <v>M</v>
          </cell>
          <cell r="F47" t="str">
            <v>Senior</v>
          </cell>
        </row>
        <row r="48">
          <cell r="A48">
            <v>188</v>
          </cell>
          <cell r="B48" t="str">
            <v>Peter</v>
          </cell>
          <cell r="C48" t="str">
            <v>McGuinness</v>
          </cell>
          <cell r="D48" t="str">
            <v>North East Runners</v>
          </cell>
          <cell r="E48" t="str">
            <v>M</v>
          </cell>
          <cell r="F48" t="str">
            <v>Senior</v>
          </cell>
        </row>
        <row r="49">
          <cell r="A49">
            <v>189</v>
          </cell>
          <cell r="B49" t="str">
            <v>Garreth</v>
          </cell>
          <cell r="C49" t="str">
            <v>McKevitt</v>
          </cell>
          <cell r="D49" t="str">
            <v>North East Runners</v>
          </cell>
          <cell r="E49" t="str">
            <v>M</v>
          </cell>
          <cell r="F49" t="str">
            <v>Senior</v>
          </cell>
        </row>
        <row r="50">
          <cell r="A50">
            <v>190</v>
          </cell>
          <cell r="B50" t="str">
            <v>Maurice</v>
          </cell>
          <cell r="C50" t="str">
            <v>McMahon</v>
          </cell>
          <cell r="D50" t="str">
            <v>North East Runners</v>
          </cell>
          <cell r="E50" t="str">
            <v>M</v>
          </cell>
          <cell r="F50" t="str">
            <v>Senior</v>
          </cell>
        </row>
        <row r="51">
          <cell r="A51">
            <v>191</v>
          </cell>
          <cell r="B51" t="str">
            <v>Rory</v>
          </cell>
          <cell r="C51" t="str">
            <v>Mulholland</v>
          </cell>
          <cell r="D51" t="str">
            <v>North East Runners</v>
          </cell>
          <cell r="E51" t="str">
            <v>M</v>
          </cell>
          <cell r="F51" t="str">
            <v>Senior</v>
          </cell>
        </row>
        <row r="52">
          <cell r="A52">
            <v>192</v>
          </cell>
          <cell r="B52" t="str">
            <v>Garry</v>
          </cell>
          <cell r="C52" t="str">
            <v>Mulligan</v>
          </cell>
          <cell r="D52" t="str">
            <v>North East Runners</v>
          </cell>
          <cell r="E52" t="str">
            <v>M</v>
          </cell>
          <cell r="F52" t="str">
            <v>Senior</v>
          </cell>
        </row>
        <row r="53">
          <cell r="A53">
            <v>193</v>
          </cell>
          <cell r="B53" t="str">
            <v>Mark</v>
          </cell>
          <cell r="C53" t="str">
            <v>O'Connor</v>
          </cell>
          <cell r="D53" t="str">
            <v>North East Runners</v>
          </cell>
          <cell r="E53" t="str">
            <v>M</v>
          </cell>
          <cell r="F53" t="str">
            <v>Senior</v>
          </cell>
        </row>
        <row r="54">
          <cell r="A54">
            <v>194</v>
          </cell>
          <cell r="B54" t="str">
            <v>David</v>
          </cell>
          <cell r="C54" t="str">
            <v>Redmond</v>
          </cell>
          <cell r="D54" t="str">
            <v>North East Runners</v>
          </cell>
          <cell r="E54" t="str">
            <v>M</v>
          </cell>
          <cell r="F54" t="str">
            <v>Senior</v>
          </cell>
        </row>
        <row r="55">
          <cell r="A55">
            <v>195</v>
          </cell>
          <cell r="B55" t="str">
            <v>Declan</v>
          </cell>
          <cell r="C55" t="str">
            <v>Toal</v>
          </cell>
          <cell r="D55" t="str">
            <v>North East Runners</v>
          </cell>
          <cell r="E55" t="str">
            <v>M</v>
          </cell>
          <cell r="F55" t="str">
            <v>Senior</v>
          </cell>
        </row>
        <row r="56">
          <cell r="A56">
            <v>196</v>
          </cell>
          <cell r="B56" t="str">
            <v>Karen</v>
          </cell>
          <cell r="C56" t="str">
            <v xml:space="preserve">Costello </v>
          </cell>
          <cell r="D56" t="str">
            <v>Dunleer AC</v>
          </cell>
          <cell r="E56" t="str">
            <v>F</v>
          </cell>
          <cell r="F56" t="str">
            <v>Senior</v>
          </cell>
        </row>
        <row r="57">
          <cell r="A57">
            <v>197</v>
          </cell>
          <cell r="B57" t="str">
            <v>Aoife</v>
          </cell>
          <cell r="C57" t="str">
            <v>Fay</v>
          </cell>
          <cell r="D57" t="str">
            <v>Dunleer AC</v>
          </cell>
          <cell r="E57" t="str">
            <v>F</v>
          </cell>
          <cell r="F57" t="str">
            <v>Senior</v>
          </cell>
        </row>
        <row r="58">
          <cell r="A58">
            <v>198</v>
          </cell>
          <cell r="B58" t="str">
            <v>Sally</v>
          </cell>
          <cell r="C58" t="str">
            <v>Clarke</v>
          </cell>
          <cell r="D58" t="str">
            <v>Dunleer AC</v>
          </cell>
          <cell r="E58" t="str">
            <v>F</v>
          </cell>
          <cell r="F58" t="str">
            <v>Senior</v>
          </cell>
        </row>
        <row r="59">
          <cell r="A59">
            <v>199</v>
          </cell>
          <cell r="B59" t="str">
            <v xml:space="preserve">Melanie </v>
          </cell>
          <cell r="C59" t="str">
            <v>Clark Hearty</v>
          </cell>
          <cell r="D59" t="str">
            <v>Dunleer AC</v>
          </cell>
          <cell r="E59" t="str">
            <v>F</v>
          </cell>
          <cell r="F59" t="str">
            <v>Senior</v>
          </cell>
        </row>
        <row r="60">
          <cell r="A60">
            <v>200</v>
          </cell>
          <cell r="B60" t="str">
            <v xml:space="preserve">Kim </v>
          </cell>
          <cell r="C60" t="str">
            <v>Lynch</v>
          </cell>
          <cell r="D60" t="str">
            <v>Dunleer AC</v>
          </cell>
          <cell r="E60" t="str">
            <v>F</v>
          </cell>
          <cell r="F60" t="str">
            <v>Senior</v>
          </cell>
        </row>
        <row r="61">
          <cell r="A61">
            <v>201</v>
          </cell>
          <cell r="B61" t="str">
            <v>Claire</v>
          </cell>
          <cell r="C61" t="str">
            <v>O'Malley</v>
          </cell>
          <cell r="D61" t="str">
            <v>Dunleer AC</v>
          </cell>
          <cell r="E61" t="str">
            <v>F</v>
          </cell>
          <cell r="F61" t="str">
            <v>Senior</v>
          </cell>
        </row>
        <row r="62">
          <cell r="A62">
            <v>202</v>
          </cell>
          <cell r="B62" t="str">
            <v>Maebh</v>
          </cell>
          <cell r="C62" t="str">
            <v>Eakin</v>
          </cell>
          <cell r="D62" t="str">
            <v>Dunleer AC</v>
          </cell>
          <cell r="E62" t="str">
            <v>F</v>
          </cell>
          <cell r="F62" t="str">
            <v>Senior</v>
          </cell>
        </row>
        <row r="63">
          <cell r="A63">
            <v>203</v>
          </cell>
          <cell r="B63" t="str">
            <v>Patrick</v>
          </cell>
          <cell r="C63" t="str">
            <v xml:space="preserve">Connolly </v>
          </cell>
          <cell r="D63" t="str">
            <v>Dunleer AC</v>
          </cell>
          <cell r="E63" t="str">
            <v>M</v>
          </cell>
          <cell r="F63" t="str">
            <v>Senior</v>
          </cell>
        </row>
        <row r="64">
          <cell r="A64">
            <v>204</v>
          </cell>
          <cell r="B64" t="str">
            <v>Noel</v>
          </cell>
          <cell r="C64" t="str">
            <v>Williams</v>
          </cell>
          <cell r="D64" t="str">
            <v>Dunleer AC</v>
          </cell>
          <cell r="E64" t="str">
            <v>M</v>
          </cell>
          <cell r="F64" t="str">
            <v>Senior</v>
          </cell>
        </row>
        <row r="65">
          <cell r="A65">
            <v>205</v>
          </cell>
          <cell r="B65" t="str">
            <v>Darragh</v>
          </cell>
          <cell r="C65" t="str">
            <v>Greene</v>
          </cell>
          <cell r="D65" t="str">
            <v>Dunleer AC</v>
          </cell>
          <cell r="E65" t="str">
            <v>M</v>
          </cell>
          <cell r="F65" t="str">
            <v>Senior</v>
          </cell>
        </row>
        <row r="66">
          <cell r="A66">
            <v>206</v>
          </cell>
          <cell r="B66" t="str">
            <v xml:space="preserve">Richard </v>
          </cell>
          <cell r="C66" t="str">
            <v>Califf</v>
          </cell>
          <cell r="D66" t="str">
            <v>Dunleer AC</v>
          </cell>
          <cell r="E66" t="str">
            <v>M</v>
          </cell>
          <cell r="F66" t="str">
            <v>Senior</v>
          </cell>
        </row>
        <row r="67">
          <cell r="A67">
            <v>207</v>
          </cell>
          <cell r="B67" t="str">
            <v>Conor</v>
          </cell>
          <cell r="C67" t="str">
            <v>Matthews</v>
          </cell>
          <cell r="D67" t="str">
            <v>Dunleer AC</v>
          </cell>
          <cell r="E67" t="str">
            <v>M</v>
          </cell>
          <cell r="F67" t="str">
            <v>Senior</v>
          </cell>
        </row>
        <row r="68">
          <cell r="A68">
            <v>208</v>
          </cell>
          <cell r="B68" t="str">
            <v>Aaron</v>
          </cell>
          <cell r="C68" t="str">
            <v>Spaight</v>
          </cell>
          <cell r="D68" t="str">
            <v>Dunleer AC</v>
          </cell>
          <cell r="E68" t="str">
            <v>M</v>
          </cell>
          <cell r="F68" t="str">
            <v>Senior</v>
          </cell>
        </row>
        <row r="69">
          <cell r="A69">
            <v>209</v>
          </cell>
          <cell r="B69" t="str">
            <v>Eseosa</v>
          </cell>
          <cell r="C69" t="str">
            <v>Omoregbe</v>
          </cell>
          <cell r="D69" t="str">
            <v>Dunleer AC</v>
          </cell>
          <cell r="E69" t="str">
            <v>M</v>
          </cell>
          <cell r="F69" t="str">
            <v>Senior</v>
          </cell>
        </row>
        <row r="70">
          <cell r="A70">
            <v>210</v>
          </cell>
          <cell r="B70" t="str">
            <v>Chris</v>
          </cell>
          <cell r="C70" t="str">
            <v>Smith</v>
          </cell>
          <cell r="D70" t="str">
            <v>Dunleer AC</v>
          </cell>
          <cell r="E70" t="str">
            <v>M</v>
          </cell>
          <cell r="F70" t="str">
            <v>Senior</v>
          </cell>
        </row>
        <row r="71">
          <cell r="A71">
            <v>211</v>
          </cell>
          <cell r="B71" t="str">
            <v>Abbie</v>
          </cell>
          <cell r="C71" t="str">
            <v>Sheridan</v>
          </cell>
          <cell r="D71" t="str">
            <v>St Peters AC</v>
          </cell>
          <cell r="E71" t="str">
            <v>F</v>
          </cell>
          <cell r="F71" t="str">
            <v>Senior</v>
          </cell>
        </row>
        <row r="72">
          <cell r="A72">
            <v>212</v>
          </cell>
          <cell r="B72" t="str">
            <v>Shauna</v>
          </cell>
          <cell r="C72" t="str">
            <v>Hogan</v>
          </cell>
          <cell r="D72" t="str">
            <v>North East Runners</v>
          </cell>
          <cell r="E72" t="str">
            <v>F</v>
          </cell>
          <cell r="F72" t="str">
            <v>Senior</v>
          </cell>
        </row>
        <row r="73">
          <cell r="A73">
            <v>214</v>
          </cell>
          <cell r="B73" t="str">
            <v>Nicola</v>
          </cell>
          <cell r="C73" t="str">
            <v>Welsh</v>
          </cell>
          <cell r="D73" t="str">
            <v>Dunleer AC</v>
          </cell>
          <cell r="E73" t="str">
            <v>F</v>
          </cell>
          <cell r="F73" t="str">
            <v>Senior</v>
          </cell>
        </row>
        <row r="91">
          <cell r="F91" t="str">
            <v>Senior</v>
          </cell>
        </row>
        <row r="92">
          <cell r="F92" t="str">
            <v>Senior</v>
          </cell>
        </row>
        <row r="93">
          <cell r="F93" t="str">
            <v>Senior</v>
          </cell>
        </row>
        <row r="94">
          <cell r="F94" t="str">
            <v>Senior</v>
          </cell>
        </row>
        <row r="95">
          <cell r="F95" t="str">
            <v>Senior</v>
          </cell>
        </row>
        <row r="96">
          <cell r="F96" t="str">
            <v>Senior</v>
          </cell>
        </row>
        <row r="97">
          <cell r="F97" t="str">
            <v>Senior</v>
          </cell>
        </row>
        <row r="98">
          <cell r="F98" t="str">
            <v>Senior</v>
          </cell>
        </row>
        <row r="99">
          <cell r="F99" t="str">
            <v>Senior</v>
          </cell>
        </row>
        <row r="100">
          <cell r="F100" t="str">
            <v>Senior</v>
          </cell>
        </row>
        <row r="101">
          <cell r="F101" t="str">
            <v>Senior</v>
          </cell>
        </row>
        <row r="102">
          <cell r="F102" t="str">
            <v>Senior</v>
          </cell>
        </row>
        <row r="192">
          <cell r="F192" t="str">
            <v>Senior</v>
          </cell>
        </row>
        <row r="193">
          <cell r="F193" t="str">
            <v>Senior</v>
          </cell>
        </row>
        <row r="194">
          <cell r="F194" t="str">
            <v>Senior</v>
          </cell>
        </row>
        <row r="195">
          <cell r="F195" t="str">
            <v>Senior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61"/>
  <sheetViews>
    <sheetView tabSelected="1" workbookViewId="0"/>
  </sheetViews>
  <sheetFormatPr defaultColWidth="11" defaultRowHeight="15.75" x14ac:dyDescent="0.25"/>
  <cols>
    <col min="1" max="1" width="6.625" style="1" customWidth="1"/>
    <col min="5" max="5" width="21.625" customWidth="1"/>
    <col min="6" max="6" width="4.125" customWidth="1"/>
    <col min="8" max="8" width="10.5" style="4" customWidth="1"/>
    <col min="9" max="9" width="3.375" customWidth="1"/>
    <col min="10" max="10" width="20.625" customWidth="1"/>
    <col min="11" max="11" width="5.625" style="2" customWidth="1"/>
    <col min="12" max="12" width="3.5" customWidth="1"/>
    <col min="13" max="13" width="3.125" customWidth="1"/>
    <col min="14" max="15" width="3" customWidth="1"/>
    <col min="16" max="16" width="3.125" customWidth="1"/>
    <col min="17" max="17" width="2.875" customWidth="1"/>
  </cols>
  <sheetData>
    <row r="2" spans="1:15" x14ac:dyDescent="0.25">
      <c r="A2" s="8" t="s">
        <v>11</v>
      </c>
      <c r="B2" s="8"/>
      <c r="C2" s="8"/>
      <c r="D2" s="8"/>
      <c r="E2" s="8"/>
      <c r="F2" s="8"/>
      <c r="G2" s="8"/>
      <c r="H2" s="3"/>
      <c r="I2" s="8" t="s">
        <v>12</v>
      </c>
      <c r="J2" s="8"/>
      <c r="K2" s="8"/>
      <c r="L2" s="8"/>
    </row>
    <row r="3" spans="1:15" x14ac:dyDescent="0.25">
      <c r="A3" s="1" t="s">
        <v>0</v>
      </c>
      <c r="B3" t="s">
        <v>1</v>
      </c>
      <c r="C3" t="s">
        <v>2</v>
      </c>
      <c r="E3" t="s">
        <v>3</v>
      </c>
      <c r="F3" t="s">
        <v>4</v>
      </c>
      <c r="I3" t="s">
        <v>9</v>
      </c>
      <c r="J3" t="s">
        <v>3</v>
      </c>
      <c r="K3" s="2" t="s">
        <v>10</v>
      </c>
      <c r="L3" s="7" t="s">
        <v>15</v>
      </c>
      <c r="M3" s="7"/>
      <c r="N3" s="7"/>
      <c r="O3" s="7"/>
    </row>
    <row r="4" spans="1:15" x14ac:dyDescent="0.25">
      <c r="A4" s="1">
        <v>1</v>
      </c>
      <c r="B4">
        <v>211</v>
      </c>
      <c r="C4" t="str">
        <f>IFERROR(VLOOKUP($B4,[1]Athletes!$A$14:$F$506,2,0), "")</f>
        <v>Abbie</v>
      </c>
      <c r="D4" t="str">
        <f>IFERROR(VLOOKUP($B4,[1]Athletes!$A$14:$F$506,3,0), "")</f>
        <v>Sheridan</v>
      </c>
      <c r="E4" t="str">
        <f>IFERROR(VLOOKUP($B4,[1]Athletes!$A$14:$F$506,4,0), "")</f>
        <v>St Peters AC</v>
      </c>
      <c r="F4" t="str">
        <f>IFERROR(VLOOKUP($B4,[1]Athletes!$A$14:$F$506,5,0), "")</f>
        <v>F</v>
      </c>
      <c r="G4" t="str">
        <f>IFERROR(VLOOKUP($B4,[1]Athletes!$A$14:$F$506,6,0), "")</f>
        <v>Senior</v>
      </c>
      <c r="H4" s="5">
        <v>24.43</v>
      </c>
      <c r="I4">
        <v>1</v>
      </c>
      <c r="J4" t="s">
        <v>7</v>
      </c>
      <c r="K4" s="2">
        <f>SUM(L4:O4)</f>
        <v>25</v>
      </c>
      <c r="L4">
        <v>2</v>
      </c>
      <c r="M4">
        <v>4</v>
      </c>
      <c r="N4">
        <v>8</v>
      </c>
      <c r="O4">
        <v>11</v>
      </c>
    </row>
    <row r="5" spans="1:15" x14ac:dyDescent="0.25">
      <c r="A5" s="1">
        <v>2</v>
      </c>
      <c r="B5">
        <v>196</v>
      </c>
      <c r="C5" t="str">
        <f>IFERROR(VLOOKUP($B5,[1]Athletes!$A$14:$F$506,2,0), "")</f>
        <v>Karen</v>
      </c>
      <c r="D5" t="str">
        <f>IFERROR(VLOOKUP($B5,[1]Athletes!$A$14:$F$506,3,0), "")</f>
        <v xml:space="preserve">Costello </v>
      </c>
      <c r="E5" t="str">
        <f>IFERROR(VLOOKUP($B5,[1]Athletes!$A$14:$F$506,4,0), "")</f>
        <v>Dunleer AC</v>
      </c>
      <c r="F5" t="str">
        <f>IFERROR(VLOOKUP($B5,[1]Athletes!$A$14:$F$506,5,0), "")</f>
        <v>F</v>
      </c>
      <c r="G5" t="str">
        <f>IFERROR(VLOOKUP($B5,[1]Athletes!$A$14:$F$506,6,0), "")</f>
        <v>Senior</v>
      </c>
      <c r="H5" s="6">
        <v>25.26</v>
      </c>
      <c r="I5">
        <v>2</v>
      </c>
      <c r="J5" t="s">
        <v>6</v>
      </c>
      <c r="K5" s="2">
        <f t="shared" ref="K5:K6" si="0">SUM(L5:O5)</f>
        <v>27</v>
      </c>
      <c r="L5">
        <v>3</v>
      </c>
      <c r="M5">
        <v>5</v>
      </c>
      <c r="N5">
        <v>9</v>
      </c>
      <c r="O5">
        <v>10</v>
      </c>
    </row>
    <row r="6" spans="1:15" x14ac:dyDescent="0.25">
      <c r="A6" s="1">
        <v>3</v>
      </c>
      <c r="B6">
        <v>181</v>
      </c>
      <c r="C6" t="str">
        <f>IFERROR(VLOOKUP($B6,[1]Athletes!$A$14:$F$506,2,0), "")</f>
        <v>Vanessa</v>
      </c>
      <c r="D6" t="str">
        <f>IFERROR(VLOOKUP($B6,[1]Athletes!$A$14:$F$506,3,0), "")</f>
        <v>Schmid</v>
      </c>
      <c r="E6" t="str">
        <f>IFERROR(VLOOKUP($B6,[1]Athletes!$A$14:$F$506,4,0), "")</f>
        <v>North East Runners</v>
      </c>
      <c r="F6" t="str">
        <f>IFERROR(VLOOKUP($B6,[1]Athletes!$A$14:$F$506,5,0), "")</f>
        <v>F</v>
      </c>
      <c r="G6" t="str">
        <f>IFERROR(VLOOKUP($B6,[1]Athletes!$A$14:$F$506,6,0), "")</f>
        <v>Senior</v>
      </c>
      <c r="H6" s="6">
        <v>25.43</v>
      </c>
      <c r="I6">
        <v>3</v>
      </c>
      <c r="J6" t="s">
        <v>5</v>
      </c>
      <c r="K6" s="2">
        <f t="shared" si="0"/>
        <v>40</v>
      </c>
      <c r="L6">
        <v>6</v>
      </c>
      <c r="M6">
        <v>7</v>
      </c>
      <c r="N6">
        <v>13</v>
      </c>
      <c r="O6">
        <v>14</v>
      </c>
    </row>
    <row r="7" spans="1:15" x14ac:dyDescent="0.25">
      <c r="A7" s="1">
        <v>4</v>
      </c>
      <c r="B7">
        <v>197</v>
      </c>
      <c r="C7" t="str">
        <f>IFERROR(VLOOKUP($B7,[1]Athletes!$A$14:$F$506,2,0), "")</f>
        <v>Aoife</v>
      </c>
      <c r="D7" t="str">
        <f>IFERROR(VLOOKUP($B7,[1]Athletes!$A$14:$F$506,3,0), "")</f>
        <v>Fay</v>
      </c>
      <c r="E7" t="str">
        <f>IFERROR(VLOOKUP($B7,[1]Athletes!$A$14:$F$506,4,0), "")</f>
        <v>Dunleer AC</v>
      </c>
      <c r="F7" t="str">
        <f>IFERROR(VLOOKUP($B7,[1]Athletes!$A$14:$F$506,5,0), "")</f>
        <v>F</v>
      </c>
      <c r="G7" t="str">
        <f>IFERROR(VLOOKUP($B7,[1]Athletes!$A$14:$F$506,6,0), "")</f>
        <v>Senior</v>
      </c>
      <c r="H7" s="6">
        <v>26.15</v>
      </c>
    </row>
    <row r="8" spans="1:15" x14ac:dyDescent="0.25">
      <c r="A8" s="1">
        <v>5</v>
      </c>
      <c r="B8">
        <v>180</v>
      </c>
      <c r="C8" t="str">
        <f>IFERROR(VLOOKUP($B8,[1]Athletes!$A$14:$F$506,2,0), "")</f>
        <v>Laura</v>
      </c>
      <c r="D8" t="str">
        <f>IFERROR(VLOOKUP($B8,[1]Athletes!$A$14:$F$506,3,0), "")</f>
        <v>O'Driscoll</v>
      </c>
      <c r="E8" t="str">
        <f>IFERROR(VLOOKUP($B8,[1]Athletes!$A$14:$F$506,4,0), "")</f>
        <v>North East Runners</v>
      </c>
      <c r="F8" t="str">
        <f>IFERROR(VLOOKUP($B8,[1]Athletes!$A$14:$F$506,5,0), "")</f>
        <v>F</v>
      </c>
      <c r="G8" t="str">
        <f>IFERROR(VLOOKUP($B8,[1]Athletes!$A$14:$F$506,6,0), "")</f>
        <v>Senior</v>
      </c>
      <c r="H8" s="6">
        <v>26.4</v>
      </c>
    </row>
    <row r="9" spans="1:15" x14ac:dyDescent="0.25">
      <c r="A9" s="1">
        <v>6</v>
      </c>
      <c r="B9">
        <v>737</v>
      </c>
      <c r="C9" t="str">
        <f>IFERROR(VLOOKUP($B9,[1]Athletes!$A$14:$F$506,2,0), "")</f>
        <v>Mary</v>
      </c>
      <c r="D9" t="str">
        <f>IFERROR(VLOOKUP($B9,[1]Athletes!$A$14:$F$506,3,0), "")</f>
        <v>Leech</v>
      </c>
      <c r="E9" t="str">
        <f>IFERROR(VLOOKUP($B9,[1]Athletes!$A$14:$F$506,4,0), "")</f>
        <v>Drogheda &amp; District AC</v>
      </c>
      <c r="F9" t="str">
        <f>IFERROR(VLOOKUP($B9,[1]Athletes!$A$14:$F$506,5,0), "")</f>
        <v>F</v>
      </c>
      <c r="G9" t="str">
        <f>IFERROR(VLOOKUP($B9,[1]Athletes!$A$14:$F$506,6,0), "")</f>
        <v>Senior</v>
      </c>
      <c r="H9" s="5">
        <v>26.52</v>
      </c>
    </row>
    <row r="10" spans="1:15" x14ac:dyDescent="0.25">
      <c r="A10" s="1">
        <v>7</v>
      </c>
      <c r="B10">
        <v>742</v>
      </c>
      <c r="C10" t="str">
        <f>IFERROR(VLOOKUP($B10,[1]Athletes!$A$14:$F$506,2,0), "")</f>
        <v xml:space="preserve">Yasmin </v>
      </c>
      <c r="D10" t="str">
        <f>IFERROR(VLOOKUP($B10,[1]Athletes!$A$14:$F$506,3,0), "")</f>
        <v>Canning</v>
      </c>
      <c r="E10" t="str">
        <f>IFERROR(VLOOKUP($B10,[1]Athletes!$A$14:$F$506,4,0), "")</f>
        <v>Drogheda &amp; District AC</v>
      </c>
      <c r="F10" t="str">
        <f>IFERROR(VLOOKUP($B10,[1]Athletes!$A$14:$F$506,5,0), "")</f>
        <v>F</v>
      </c>
      <c r="G10" t="str">
        <f>IFERROR(VLOOKUP($B10,[1]Athletes!$A$14:$F$506,6,0), "")</f>
        <v>Senior</v>
      </c>
      <c r="H10" s="6">
        <v>27.06</v>
      </c>
    </row>
    <row r="11" spans="1:15" x14ac:dyDescent="0.25">
      <c r="A11" s="1">
        <v>8</v>
      </c>
      <c r="B11">
        <v>214</v>
      </c>
      <c r="C11" t="str">
        <f>IFERROR(VLOOKUP($B11,[1]Athletes!$A$14:$F$506,2,0), "")</f>
        <v>Nicola</v>
      </c>
      <c r="D11" t="str">
        <f>IFERROR(VLOOKUP($B11,[1]Athletes!$A$14:$F$506,3,0), "")</f>
        <v>Welsh</v>
      </c>
      <c r="E11" t="str">
        <f>IFERROR(VLOOKUP($B11,[1]Athletes!$A$14:$F$506,4,0), "")</f>
        <v>Dunleer AC</v>
      </c>
      <c r="F11" t="str">
        <f>IFERROR(VLOOKUP($B11,[1]Athletes!$A$14:$F$506,5,0), "")</f>
        <v>F</v>
      </c>
      <c r="G11" t="str">
        <f>IFERROR(VLOOKUP($B11,[1]Athletes!$A$14:$F$506,6,0), "")</f>
        <v>Senior</v>
      </c>
      <c r="H11" s="6">
        <v>27.17</v>
      </c>
    </row>
    <row r="12" spans="1:15" x14ac:dyDescent="0.25">
      <c r="A12" s="1">
        <v>9</v>
      </c>
      <c r="B12">
        <v>182</v>
      </c>
      <c r="C12" t="str">
        <f>IFERROR(VLOOKUP($B12,[1]Athletes!$A$14:$F$506,2,0), "")</f>
        <v>Claire</v>
      </c>
      <c r="D12" t="str">
        <f>IFERROR(VLOOKUP($B12,[1]Athletes!$A$14:$F$506,3,0), "")</f>
        <v>Smyth</v>
      </c>
      <c r="E12" t="str">
        <f>IFERROR(VLOOKUP($B12,[1]Athletes!$A$14:$F$506,4,0), "")</f>
        <v>North East Runners</v>
      </c>
      <c r="F12" t="str">
        <f>IFERROR(VLOOKUP($B12,[1]Athletes!$A$14:$F$506,5,0), "")</f>
        <v>F</v>
      </c>
      <c r="G12" t="str">
        <f>IFERROR(VLOOKUP($B12,[1]Athletes!$A$14:$F$506,6,0), "")</f>
        <v>Senior</v>
      </c>
      <c r="H12" s="6">
        <v>27.5</v>
      </c>
    </row>
    <row r="13" spans="1:15" x14ac:dyDescent="0.25">
      <c r="A13" s="1">
        <v>10</v>
      </c>
      <c r="B13">
        <v>212</v>
      </c>
      <c r="C13" t="str">
        <f>IFERROR(VLOOKUP($B13,[1]Athletes!$A$14:$F$506,2,0), "")</f>
        <v>Shauna</v>
      </c>
      <c r="D13" t="str">
        <f>IFERROR(VLOOKUP($B13,[1]Athletes!$A$14:$F$506,3,0), "")</f>
        <v>Hogan</v>
      </c>
      <c r="E13" t="str">
        <f>IFERROR(VLOOKUP($B13,[1]Athletes!$A$14:$F$506,4,0), "")</f>
        <v>North East Runners</v>
      </c>
      <c r="F13" t="str">
        <f>IFERROR(VLOOKUP($B13,[1]Athletes!$A$14:$F$506,5,0), "")</f>
        <v>F</v>
      </c>
      <c r="G13" t="str">
        <f>IFERROR(VLOOKUP($B13,[1]Athletes!$A$14:$F$506,6,0), "")</f>
        <v>Senior</v>
      </c>
      <c r="H13" s="5">
        <v>28.19</v>
      </c>
    </row>
    <row r="14" spans="1:15" x14ac:dyDescent="0.25">
      <c r="A14" s="1">
        <v>11</v>
      </c>
      <c r="B14">
        <v>198</v>
      </c>
      <c r="C14" t="str">
        <f>IFERROR(VLOOKUP($B14,[1]Athletes!$A$14:$F$506,2,0), "")</f>
        <v>Sally</v>
      </c>
      <c r="D14" t="str">
        <f>IFERROR(VLOOKUP($B14,[1]Athletes!$A$14:$F$506,3,0), "")</f>
        <v>Clarke</v>
      </c>
      <c r="E14" t="str">
        <f>IFERROR(VLOOKUP($B14,[1]Athletes!$A$14:$F$506,4,0), "")</f>
        <v>Dunleer AC</v>
      </c>
      <c r="F14" t="str">
        <f>IFERROR(VLOOKUP($B14,[1]Athletes!$A$14:$F$506,5,0), "")</f>
        <v>F</v>
      </c>
      <c r="G14" t="str">
        <f>IFERROR(VLOOKUP($B14,[1]Athletes!$A$14:$F$506,6,0), "")</f>
        <v>Senior</v>
      </c>
      <c r="H14" s="6">
        <v>28.33</v>
      </c>
    </row>
    <row r="15" spans="1:15" x14ac:dyDescent="0.25">
      <c r="A15" s="1">
        <v>12</v>
      </c>
      <c r="B15">
        <v>179</v>
      </c>
      <c r="C15" t="str">
        <f>IFERROR(VLOOKUP($B15,[1]Athletes!$A$14:$F$506,2,0), "")</f>
        <v>Rachel</v>
      </c>
      <c r="D15" t="str">
        <f>IFERROR(VLOOKUP($B15,[1]Athletes!$A$14:$F$506,3,0), "")</f>
        <v>McArdle</v>
      </c>
      <c r="E15" t="str">
        <f>IFERROR(VLOOKUP($B15,[1]Athletes!$A$14:$F$506,4,0), "")</f>
        <v>North East Runners</v>
      </c>
      <c r="F15" t="str">
        <f>IFERROR(VLOOKUP($B15,[1]Athletes!$A$14:$F$506,5,0), "")</f>
        <v>F</v>
      </c>
      <c r="G15" t="str">
        <f>IFERROR(VLOOKUP($B15,[1]Athletes!$A$14:$F$506,6,0), "")</f>
        <v>Senior</v>
      </c>
      <c r="H15" s="6">
        <v>28.53</v>
      </c>
    </row>
    <row r="16" spans="1:15" x14ac:dyDescent="0.25">
      <c r="A16" s="1">
        <v>13</v>
      </c>
      <c r="B16">
        <v>727</v>
      </c>
      <c r="C16" t="str">
        <f>IFERROR(VLOOKUP($B16,[1]Athletes!$A$14:$F$506,2,0), "")</f>
        <v>Helen</v>
      </c>
      <c r="D16" t="str">
        <f>IFERROR(VLOOKUP($B16,[1]Athletes!$A$14:$F$506,3,0), "")</f>
        <v>Dillon</v>
      </c>
      <c r="E16" t="str">
        <f>IFERROR(VLOOKUP($B16,[1]Athletes!$A$14:$F$506,4,0), "")</f>
        <v>Drogheda &amp; District AC</v>
      </c>
      <c r="F16" t="str">
        <f>IFERROR(VLOOKUP($B16,[1]Athletes!$A$14:$F$506,5,0), "")</f>
        <v>F</v>
      </c>
      <c r="G16" t="str">
        <f>IFERROR(VLOOKUP($B16,[1]Athletes!$A$14:$F$506,6,0), "")</f>
        <v>Senior</v>
      </c>
      <c r="H16" s="6">
        <v>31.36</v>
      </c>
    </row>
    <row r="17" spans="1:17" x14ac:dyDescent="0.25">
      <c r="A17" s="1">
        <v>14</v>
      </c>
      <c r="B17">
        <v>213</v>
      </c>
      <c r="C17" t="str">
        <f>IFERROR(VLOOKUP($B17,[1]Athletes!$A$14:$F$506,2,0), "")</f>
        <v>Andrea</v>
      </c>
      <c r="D17" t="str">
        <f>IFERROR(VLOOKUP($B17,[1]Athletes!$A$14:$F$506,3,0), "")</f>
        <v>McArdle</v>
      </c>
      <c r="E17" t="str">
        <f>IFERROR(VLOOKUP($B17,[1]Athletes!$A$14:$F$506,4,0), "")</f>
        <v>Drogheda &amp; District AC</v>
      </c>
      <c r="F17" t="str">
        <f>IFERROR(VLOOKUP($B17,[1]Athletes!$A$14:$F$506,5,0), "")</f>
        <v>F</v>
      </c>
      <c r="G17" t="str">
        <f>IFERROR(VLOOKUP($B17,[1]Athletes!$A$14:$F$506,6,0), "")</f>
        <v>Senior</v>
      </c>
      <c r="H17" s="6">
        <v>31.36</v>
      </c>
    </row>
    <row r="18" spans="1:17" x14ac:dyDescent="0.25">
      <c r="A18" s="1">
        <v>15</v>
      </c>
      <c r="B18">
        <v>199</v>
      </c>
      <c r="C18" t="str">
        <f>IFERROR(VLOOKUP($B18,[1]Athletes!$A$14:$F$506,2,0), "")</f>
        <v xml:space="preserve">Melanie </v>
      </c>
      <c r="D18" t="str">
        <f>IFERROR(VLOOKUP($B18,[1]Athletes!$A$14:$F$506,3,0), "")</f>
        <v>Clark Hearty</v>
      </c>
      <c r="E18" t="str">
        <f>IFERROR(VLOOKUP($B18,[1]Athletes!$A$14:$F$506,4,0), "")</f>
        <v>Dunleer AC</v>
      </c>
      <c r="F18" t="str">
        <f>IFERROR(VLOOKUP($B18,[1]Athletes!$A$14:$F$506,5,0), "")</f>
        <v>F</v>
      </c>
      <c r="G18" t="str">
        <f>IFERROR(VLOOKUP($B18,[1]Athletes!$A$14:$F$506,6,0), "")</f>
        <v>Senior</v>
      </c>
      <c r="H18" s="6">
        <v>33.04</v>
      </c>
    </row>
    <row r="19" spans="1:17" x14ac:dyDescent="0.25">
      <c r="A19" s="1">
        <v>16</v>
      </c>
      <c r="B19">
        <v>720</v>
      </c>
      <c r="C19" t="str">
        <f>IFERROR(VLOOKUP($B19,[1]Athletes!$A$14:$F$506,2,0), "")</f>
        <v>Andrea</v>
      </c>
      <c r="D19" t="str">
        <f>IFERROR(VLOOKUP($B19,[1]Athletes!$A$14:$F$506,3,0), "")</f>
        <v>McCabe</v>
      </c>
      <c r="E19" t="str">
        <f>IFERROR(VLOOKUP($B19,[1]Athletes!$A$14:$F$506,4,0), "")</f>
        <v>Drogheda &amp; District AC</v>
      </c>
      <c r="F19" t="str">
        <f>IFERROR(VLOOKUP($B19,[1]Athletes!$A$14:$F$506,5,0), "")</f>
        <v>F</v>
      </c>
      <c r="G19" t="str">
        <f>IFERROR(VLOOKUP($B19,[1]Athletes!$A$14:$F$506,6,0), "")</f>
        <v>Senior</v>
      </c>
      <c r="H19" s="6">
        <v>34.049999999999997</v>
      </c>
    </row>
    <row r="20" spans="1:17" x14ac:dyDescent="0.25">
      <c r="A20" s="1">
        <v>17</v>
      </c>
      <c r="B20">
        <v>728</v>
      </c>
      <c r="C20" t="str">
        <f>IFERROR(VLOOKUP($B20,[1]Athletes!$A$14:$F$506,2,0), "")</f>
        <v>Jenny</v>
      </c>
      <c r="D20" t="str">
        <f>IFERROR(VLOOKUP($B20,[1]Athletes!$A$14:$F$506,3,0), "")</f>
        <v>Gregory</v>
      </c>
      <c r="E20" t="str">
        <f>IFERROR(VLOOKUP($B20,[1]Athletes!$A$14:$F$506,4,0), "")</f>
        <v>Drogheda &amp; District AC</v>
      </c>
      <c r="F20" t="str">
        <f>IFERROR(VLOOKUP($B20,[1]Athletes!$A$14:$F$506,5,0), "")</f>
        <v>F</v>
      </c>
      <c r="G20" t="str">
        <f>IFERROR(VLOOKUP($B20,[1]Athletes!$A$14:$F$506,6,0), "")</f>
        <v>Senior</v>
      </c>
      <c r="H20" s="6">
        <v>39.130000000000003</v>
      </c>
    </row>
    <row r="21" spans="1:17" x14ac:dyDescent="0.25">
      <c r="A21" s="1">
        <v>18</v>
      </c>
      <c r="B21">
        <v>725</v>
      </c>
      <c r="C21" t="str">
        <f>IFERROR(VLOOKUP($B21,[1]Athletes!$A$14:$F$506,2,0), "")</f>
        <v>Catherine</v>
      </c>
      <c r="D21" t="str">
        <f>IFERROR(VLOOKUP($B21,[1]Athletes!$A$14:$F$506,3,0), "")</f>
        <v>O'Neill</v>
      </c>
      <c r="E21" t="str">
        <f>IFERROR(VLOOKUP($B21,[1]Athletes!$A$14:$F$506,4,0), "")</f>
        <v>Drogheda &amp; District AC</v>
      </c>
      <c r="F21" t="str">
        <f>IFERROR(VLOOKUP($B21,[1]Athletes!$A$14:$F$506,5,0), "")</f>
        <v>F</v>
      </c>
      <c r="G21" t="str">
        <f>IFERROR(VLOOKUP($B21,[1]Athletes!$A$14:$F$506,6,0), "")</f>
        <v>Senior</v>
      </c>
      <c r="H21" s="6">
        <v>41.15</v>
      </c>
    </row>
    <row r="24" spans="1:17" x14ac:dyDescent="0.25">
      <c r="C24" t="s">
        <v>8</v>
      </c>
      <c r="D24" t="s">
        <v>8</v>
      </c>
      <c r="E24" t="s">
        <v>8</v>
      </c>
      <c r="F24" t="s">
        <v>8</v>
      </c>
      <c r="G24" t="s">
        <v>8</v>
      </c>
    </row>
    <row r="27" spans="1:17" x14ac:dyDescent="0.25">
      <c r="A27" s="8" t="s">
        <v>13</v>
      </c>
      <c r="B27" s="8"/>
      <c r="C27" s="8"/>
      <c r="D27" s="8"/>
      <c r="E27" s="8"/>
      <c r="F27" s="8"/>
      <c r="G27" s="8"/>
      <c r="H27" s="3"/>
      <c r="I27" s="8" t="s">
        <v>14</v>
      </c>
      <c r="J27" s="8"/>
      <c r="K27" s="8"/>
      <c r="L27" s="8"/>
    </row>
    <row r="28" spans="1:17" x14ac:dyDescent="0.25">
      <c r="A28" s="1" t="s">
        <v>0</v>
      </c>
      <c r="B28" t="s">
        <v>1</v>
      </c>
      <c r="C28" t="s">
        <v>2</v>
      </c>
      <c r="E28" t="s">
        <v>3</v>
      </c>
      <c r="F28" t="s">
        <v>4</v>
      </c>
      <c r="K28" s="2" t="s">
        <v>10</v>
      </c>
      <c r="L28" s="7" t="s">
        <v>15</v>
      </c>
      <c r="M28" s="7"/>
      <c r="N28" s="7"/>
      <c r="O28" s="7"/>
      <c r="P28" s="7"/>
      <c r="Q28" s="7"/>
    </row>
    <row r="29" spans="1:17" x14ac:dyDescent="0.25">
      <c r="A29" s="1">
        <v>1</v>
      </c>
      <c r="B29">
        <v>205</v>
      </c>
      <c r="C29" t="str">
        <f>IFERROR(VLOOKUP($B29,[1]Athletes!$A$15:$F$506,2,0), "")</f>
        <v>Darragh</v>
      </c>
      <c r="D29" t="str">
        <f>IFERROR(VLOOKUP($B29,[1]Athletes!$A$15:$F$506,3,0), "")</f>
        <v>Greene</v>
      </c>
      <c r="E29" t="str">
        <f>IFERROR(VLOOKUP($B29,[1]Athletes!$A$15:$F$506,4,0), "")</f>
        <v>Dunleer AC</v>
      </c>
      <c r="F29" t="str">
        <f>IFERROR(VLOOKUP($B29,[1]Athletes!$A$15:$F$506,5,0), "")</f>
        <v>M</v>
      </c>
      <c r="G29" t="str">
        <f>IFERROR(VLOOKUP($B29,[1]Athletes!$A$15:$F$506,6,0), "")</f>
        <v>Senior</v>
      </c>
      <c r="H29" s="5">
        <v>35.32</v>
      </c>
      <c r="I29">
        <v>1</v>
      </c>
      <c r="J29" t="s">
        <v>6</v>
      </c>
      <c r="K29" s="2">
        <f>SUM(L29:Q29)</f>
        <v>40</v>
      </c>
      <c r="L29">
        <v>2</v>
      </c>
      <c r="M29">
        <v>5</v>
      </c>
      <c r="N29">
        <v>6</v>
      </c>
      <c r="O29">
        <v>8</v>
      </c>
      <c r="P29">
        <v>9</v>
      </c>
      <c r="Q29">
        <v>10</v>
      </c>
    </row>
    <row r="30" spans="1:17" x14ac:dyDescent="0.25">
      <c r="A30" s="1">
        <v>2</v>
      </c>
      <c r="B30">
        <v>195</v>
      </c>
      <c r="C30" t="str">
        <f>IFERROR(VLOOKUP($B30,[1]Athletes!$A$15:$F$506,2,0), "")</f>
        <v>Declan</v>
      </c>
      <c r="D30" t="str">
        <f>IFERROR(VLOOKUP($B30,[1]Athletes!$A$15:$F$506,3,0), "")</f>
        <v>Toal</v>
      </c>
      <c r="E30" t="str">
        <f>IFERROR(VLOOKUP($B30,[1]Athletes!$A$15:$F$506,4,0), "")</f>
        <v>North East Runners</v>
      </c>
      <c r="F30" t="str">
        <f>IFERROR(VLOOKUP($B30,[1]Athletes!$A$15:$F$506,5,0), "")</f>
        <v>M</v>
      </c>
      <c r="G30" t="str">
        <f>IFERROR(VLOOKUP($B30,[1]Athletes!$A$15:$F$506,6,0), "")</f>
        <v>Senior</v>
      </c>
      <c r="H30" s="5">
        <v>35.520000000000003</v>
      </c>
      <c r="I30">
        <v>2</v>
      </c>
      <c r="J30" t="s">
        <v>7</v>
      </c>
      <c r="K30" s="2">
        <f t="shared" ref="K30:K31" si="1">SUM(L30:Q30)</f>
        <v>74</v>
      </c>
      <c r="L30">
        <v>1</v>
      </c>
      <c r="M30">
        <v>4</v>
      </c>
      <c r="N30">
        <v>12</v>
      </c>
      <c r="O30">
        <v>16</v>
      </c>
      <c r="P30">
        <v>18</v>
      </c>
      <c r="Q30">
        <v>23</v>
      </c>
    </row>
    <row r="31" spans="1:17" x14ac:dyDescent="0.25">
      <c r="A31" s="1">
        <v>3</v>
      </c>
      <c r="B31">
        <v>770</v>
      </c>
      <c r="C31" t="str">
        <f>IFERROR(VLOOKUP($B31,[1]Athletes!$A$15:$F$506,2,0), "")</f>
        <v>Colin</v>
      </c>
      <c r="D31" t="str">
        <f>IFERROR(VLOOKUP($B31,[1]Athletes!$A$15:$F$506,3,0), "")</f>
        <v>Leonard</v>
      </c>
      <c r="E31" t="str">
        <f>IFERROR(VLOOKUP($B31,[1]Athletes!$A$15:$F$506,4,0), "")</f>
        <v>Drogheda &amp; District AC</v>
      </c>
      <c r="F31" t="str">
        <f>IFERROR(VLOOKUP($B31,[1]Athletes!$A$15:$F$506,5,0), "")</f>
        <v>M</v>
      </c>
      <c r="G31" t="str">
        <f>IFERROR(VLOOKUP($B31,[1]Athletes!$A$15:$F$506,6,0), "")</f>
        <v>Senior</v>
      </c>
      <c r="H31" s="5">
        <v>36.21</v>
      </c>
      <c r="I31">
        <v>3</v>
      </c>
      <c r="J31" t="s">
        <v>5</v>
      </c>
      <c r="K31" s="2">
        <f t="shared" si="1"/>
        <v>78</v>
      </c>
      <c r="L31">
        <v>3</v>
      </c>
      <c r="M31">
        <v>7</v>
      </c>
      <c r="N31">
        <v>14</v>
      </c>
      <c r="O31">
        <v>15</v>
      </c>
      <c r="P31">
        <v>19</v>
      </c>
      <c r="Q31">
        <v>20</v>
      </c>
    </row>
    <row r="32" spans="1:17" x14ac:dyDescent="0.25">
      <c r="A32" s="1">
        <v>4</v>
      </c>
      <c r="B32">
        <v>207</v>
      </c>
      <c r="C32" t="str">
        <f>IFERROR(VLOOKUP($B32,[1]Athletes!$A$15:$F$506,2,0), "")</f>
        <v>Conor</v>
      </c>
      <c r="D32" t="str">
        <f>IFERROR(VLOOKUP($B32,[1]Athletes!$A$15:$F$506,3,0), "")</f>
        <v>Matthews</v>
      </c>
      <c r="E32" t="str">
        <f>IFERROR(VLOOKUP($B32,[1]Athletes!$A$15:$F$506,4,0), "")</f>
        <v>Dunleer AC</v>
      </c>
      <c r="F32" t="str">
        <f>IFERROR(VLOOKUP($B32,[1]Athletes!$A$15:$F$506,5,0), "")</f>
        <v>M</v>
      </c>
      <c r="G32" t="str">
        <f>IFERROR(VLOOKUP($B32,[1]Athletes!$A$15:$F$506,6,0), "")</f>
        <v>Senior</v>
      </c>
      <c r="H32" s="5">
        <v>37.03</v>
      </c>
    </row>
    <row r="33" spans="1:12" x14ac:dyDescent="0.25">
      <c r="A33" s="1">
        <v>5</v>
      </c>
      <c r="B33">
        <v>190</v>
      </c>
      <c r="C33" t="str">
        <f>IFERROR(VLOOKUP($B33,[1]Athletes!$A$15:$F$506,2,0), "")</f>
        <v>Maurice</v>
      </c>
      <c r="D33" t="str">
        <f>IFERROR(VLOOKUP($B33,[1]Athletes!$A$15:$F$506,3,0), "")</f>
        <v>McMahon</v>
      </c>
      <c r="E33" t="str">
        <f>IFERROR(VLOOKUP($B33,[1]Athletes!$A$15:$F$506,4,0), "")</f>
        <v>North East Runners</v>
      </c>
      <c r="F33" t="str">
        <f>IFERROR(VLOOKUP($B33,[1]Athletes!$A$15:$F$506,5,0), "")</f>
        <v>M</v>
      </c>
      <c r="G33" t="str">
        <f>IFERROR(VLOOKUP($B33,[1]Athletes!$A$15:$F$506,6,0), "")</f>
        <v>Senior</v>
      </c>
      <c r="H33" s="5">
        <v>37.28</v>
      </c>
      <c r="K33"/>
      <c r="L33" s="2"/>
    </row>
    <row r="34" spans="1:12" x14ac:dyDescent="0.25">
      <c r="A34" s="1">
        <v>6</v>
      </c>
      <c r="B34">
        <v>191</v>
      </c>
      <c r="C34" t="str">
        <f>IFERROR(VLOOKUP($B34,[1]Athletes!$A$15:$F$506,2,0), "")</f>
        <v>Rory</v>
      </c>
      <c r="D34" t="str">
        <f>IFERROR(VLOOKUP($B34,[1]Athletes!$A$15:$F$506,3,0), "")</f>
        <v>Mulholland</v>
      </c>
      <c r="E34" t="str">
        <f>IFERROR(VLOOKUP($B34,[1]Athletes!$A$15:$F$506,4,0), "")</f>
        <v>North East Runners</v>
      </c>
      <c r="F34" t="str">
        <f>IFERROR(VLOOKUP($B34,[1]Athletes!$A$15:$F$506,5,0), "")</f>
        <v>M</v>
      </c>
      <c r="G34" t="str">
        <f>IFERROR(VLOOKUP($B34,[1]Athletes!$A$15:$F$506,6,0), "")</f>
        <v>Senior</v>
      </c>
      <c r="H34" s="5">
        <v>37.340000000000003</v>
      </c>
      <c r="K34"/>
      <c r="L34" s="2"/>
    </row>
    <row r="35" spans="1:12" x14ac:dyDescent="0.25">
      <c r="A35" s="1">
        <v>7</v>
      </c>
      <c r="B35">
        <v>799</v>
      </c>
      <c r="C35" t="str">
        <f>IFERROR(VLOOKUP($B35,[1]Athletes!$A$15:$F$506,2,0), "")</f>
        <v>Stephen</v>
      </c>
      <c r="D35" t="str">
        <f>IFERROR(VLOOKUP($B35,[1]Athletes!$A$15:$F$506,3,0), "")</f>
        <v>Kelly</v>
      </c>
      <c r="E35" t="str">
        <f>IFERROR(VLOOKUP($B35,[1]Athletes!$A$15:$F$506,4,0), "")</f>
        <v>Drogheda &amp; District AC</v>
      </c>
      <c r="F35" t="str">
        <f>IFERROR(VLOOKUP($B35,[1]Athletes!$A$15:$F$506,5,0), "")</f>
        <v>M</v>
      </c>
      <c r="G35" t="str">
        <f>IFERROR(VLOOKUP($B35,[1]Athletes!$A$15:$F$506,6,0), "")</f>
        <v>Senior</v>
      </c>
      <c r="H35" s="5">
        <v>37.450000000000003</v>
      </c>
    </row>
    <row r="36" spans="1:12" x14ac:dyDescent="0.25">
      <c r="A36" s="1">
        <v>8</v>
      </c>
      <c r="B36">
        <v>192</v>
      </c>
      <c r="C36" t="str">
        <f>IFERROR(VLOOKUP($B36,[1]Athletes!$A$15:$F$506,2,0), "")</f>
        <v>Garry</v>
      </c>
      <c r="D36" t="str">
        <f>IFERROR(VLOOKUP($B36,[1]Athletes!$A$15:$F$506,3,0), "")</f>
        <v>Mulligan</v>
      </c>
      <c r="E36" t="str">
        <f>IFERROR(VLOOKUP($B36,[1]Athletes!$A$15:$F$506,4,0), "")</f>
        <v>North East Runners</v>
      </c>
      <c r="F36" t="str">
        <f>IFERROR(VLOOKUP($B36,[1]Athletes!$A$15:$F$506,5,0), "")</f>
        <v>M</v>
      </c>
      <c r="G36" t="str">
        <f>IFERROR(VLOOKUP($B36,[1]Athletes!$A$15:$F$506,6,0), "")</f>
        <v>Senior</v>
      </c>
      <c r="H36" s="5">
        <v>37.51</v>
      </c>
    </row>
    <row r="37" spans="1:12" x14ac:dyDescent="0.25">
      <c r="A37" s="1">
        <v>9</v>
      </c>
      <c r="B37">
        <v>188</v>
      </c>
      <c r="C37" t="str">
        <f>IFERROR(VLOOKUP($B37,[1]Athletes!$A$15:$F$506,2,0), "")</f>
        <v>Peter</v>
      </c>
      <c r="D37" t="str">
        <f>IFERROR(VLOOKUP($B37,[1]Athletes!$A$15:$F$506,3,0), "")</f>
        <v>McGuinness</v>
      </c>
      <c r="E37" t="str">
        <f>IFERROR(VLOOKUP($B37,[1]Athletes!$A$15:$F$506,4,0), "")</f>
        <v>North East Runners</v>
      </c>
      <c r="F37" t="str">
        <f>IFERROR(VLOOKUP($B37,[1]Athletes!$A$15:$F$506,5,0), "")</f>
        <v>M</v>
      </c>
      <c r="G37" t="str">
        <f>IFERROR(VLOOKUP($B37,[1]Athletes!$A$15:$F$506,6,0), "")</f>
        <v>Senior</v>
      </c>
      <c r="H37" s="5">
        <v>37.54</v>
      </c>
    </row>
    <row r="38" spans="1:12" x14ac:dyDescent="0.25">
      <c r="A38" s="1">
        <v>10</v>
      </c>
      <c r="B38">
        <v>185</v>
      </c>
      <c r="C38" t="str">
        <f>IFERROR(VLOOKUP($B38,[1]Athletes!$A$15:$F$506,2,0), "")</f>
        <v>Liam</v>
      </c>
      <c r="D38" t="str">
        <f>IFERROR(VLOOKUP($B38,[1]Athletes!$A$15:$F$506,3,0), "")</f>
        <v>Fergus</v>
      </c>
      <c r="E38" t="str">
        <f>IFERROR(VLOOKUP($B38,[1]Athletes!$A$15:$F$506,4,0), "")</f>
        <v>North East Runners</v>
      </c>
      <c r="F38" t="str">
        <f>IFERROR(VLOOKUP($B38,[1]Athletes!$A$15:$F$506,5,0), "")</f>
        <v>M</v>
      </c>
      <c r="G38" t="str">
        <f>IFERROR(VLOOKUP($B38,[1]Athletes!$A$15:$F$506,6,0), "")</f>
        <v>Senior</v>
      </c>
      <c r="H38" s="5">
        <v>37.58</v>
      </c>
    </row>
    <row r="39" spans="1:12" x14ac:dyDescent="0.25">
      <c r="A39" s="1">
        <v>11</v>
      </c>
      <c r="B39">
        <v>194</v>
      </c>
      <c r="C39" t="str">
        <f>IFERROR(VLOOKUP($B39,[1]Athletes!$A$15:$F$506,2,0), "")</f>
        <v>David</v>
      </c>
      <c r="D39" t="str">
        <f>IFERROR(VLOOKUP($B39,[1]Athletes!$A$15:$F$506,3,0), "")</f>
        <v>Redmond</v>
      </c>
      <c r="E39" t="str">
        <f>IFERROR(VLOOKUP($B39,[1]Athletes!$A$15:$F$506,4,0), "")</f>
        <v>North East Runners</v>
      </c>
      <c r="F39" t="str">
        <f>IFERROR(VLOOKUP($B39,[1]Athletes!$A$15:$F$506,5,0), "")</f>
        <v>M</v>
      </c>
      <c r="G39" t="str">
        <f>IFERROR(VLOOKUP($B39,[1]Athletes!$A$15:$F$506,6,0), "")</f>
        <v>Senior</v>
      </c>
      <c r="H39" s="5">
        <v>38.08</v>
      </c>
    </row>
    <row r="40" spans="1:12" x14ac:dyDescent="0.25">
      <c r="A40" s="1">
        <v>12</v>
      </c>
      <c r="B40">
        <v>208</v>
      </c>
      <c r="C40" t="str">
        <f>IFERROR(VLOOKUP($B40,[1]Athletes!$A$15:$F$506,2,0), "")</f>
        <v>Aaron</v>
      </c>
      <c r="D40" t="str">
        <f>IFERROR(VLOOKUP($B40,[1]Athletes!$A$15:$F$506,3,0), "")</f>
        <v>Spaight</v>
      </c>
      <c r="E40" t="str">
        <f>IFERROR(VLOOKUP($B40,[1]Athletes!$A$15:$F$506,4,0), "")</f>
        <v>Dunleer AC</v>
      </c>
      <c r="F40" t="str">
        <f>IFERROR(VLOOKUP($B40,[1]Athletes!$A$15:$F$506,5,0), "")</f>
        <v>M</v>
      </c>
      <c r="G40" t="str">
        <f>IFERROR(VLOOKUP($B40,[1]Athletes!$A$15:$F$506,6,0), "")</f>
        <v>Senior</v>
      </c>
      <c r="H40" s="5">
        <v>38.119999999999997</v>
      </c>
    </row>
    <row r="41" spans="1:12" x14ac:dyDescent="0.25">
      <c r="A41" s="1">
        <v>13</v>
      </c>
      <c r="B41">
        <v>186</v>
      </c>
      <c r="C41" t="str">
        <f>IFERROR(VLOOKUP($B41,[1]Athletes!$A$15:$F$506,2,0), "")</f>
        <v>Keith</v>
      </c>
      <c r="D41" t="str">
        <f>IFERROR(VLOOKUP($B41,[1]Athletes!$A$15:$F$506,3,0), "")</f>
        <v>Geoghegan</v>
      </c>
      <c r="E41" t="str">
        <f>IFERROR(VLOOKUP($B41,[1]Athletes!$A$15:$F$506,4,0), "")</f>
        <v>North East Runners</v>
      </c>
      <c r="F41" t="str">
        <f>IFERROR(VLOOKUP($B41,[1]Athletes!$A$15:$F$506,5,0), "")</f>
        <v>M</v>
      </c>
      <c r="G41" t="str">
        <f>IFERROR(VLOOKUP($B41,[1]Athletes!$A$15:$F$506,6,0), "")</f>
        <v>Senior</v>
      </c>
      <c r="H41" s="5">
        <v>38.130000000000003</v>
      </c>
    </row>
    <row r="42" spans="1:12" x14ac:dyDescent="0.25">
      <c r="A42" s="1">
        <v>14</v>
      </c>
      <c r="B42">
        <v>786</v>
      </c>
      <c r="C42" t="str">
        <f>IFERROR(VLOOKUP($B42,[1]Athletes!$A$15:$F$506,2,0), "")</f>
        <v>Rodney</v>
      </c>
      <c r="D42" t="str">
        <f>IFERROR(VLOOKUP($B42,[1]Athletes!$A$15:$F$506,3,0), "")</f>
        <v>Thornton</v>
      </c>
      <c r="E42" t="str">
        <f>IFERROR(VLOOKUP($B42,[1]Athletes!$A$15:$F$506,4,0), "")</f>
        <v>Drogheda &amp; District AC</v>
      </c>
      <c r="F42" t="str">
        <f>IFERROR(VLOOKUP($B42,[1]Athletes!$A$15:$F$506,5,0), "")</f>
        <v>M</v>
      </c>
      <c r="G42" t="str">
        <f>IFERROR(VLOOKUP($B42,[1]Athletes!$A$15:$F$506,6,0), "")</f>
        <v>Senior</v>
      </c>
      <c r="H42" s="5">
        <v>38.299999999999997</v>
      </c>
    </row>
    <row r="43" spans="1:12" x14ac:dyDescent="0.25">
      <c r="A43" s="1">
        <v>15</v>
      </c>
      <c r="B43">
        <v>785</v>
      </c>
      <c r="C43" t="str">
        <f>IFERROR(VLOOKUP($B43,[1]Athletes!$A$15:$F$506,2,0), "")</f>
        <v>Matthew</v>
      </c>
      <c r="D43" t="str">
        <f>IFERROR(VLOOKUP($B43,[1]Athletes!$A$15:$F$506,3,0), "")</f>
        <v>O'Shea</v>
      </c>
      <c r="E43" t="str">
        <f>IFERROR(VLOOKUP($B43,[1]Athletes!$A$15:$F$506,4,0), "")</f>
        <v>Drogheda &amp; District AC</v>
      </c>
      <c r="F43" t="str">
        <f>IFERROR(VLOOKUP($B43,[1]Athletes!$A$15:$F$506,5,0), "")</f>
        <v>M</v>
      </c>
      <c r="G43" t="str">
        <f>IFERROR(VLOOKUP($B43,[1]Athletes!$A$15:$F$506,6,0), "")</f>
        <v>Senior</v>
      </c>
      <c r="H43" s="5">
        <v>38.380000000000003</v>
      </c>
    </row>
    <row r="44" spans="1:12" x14ac:dyDescent="0.25">
      <c r="A44" s="1">
        <v>16</v>
      </c>
      <c r="B44">
        <v>209</v>
      </c>
      <c r="C44" t="str">
        <f>IFERROR(VLOOKUP($B44,[1]Athletes!$A$15:$F$506,2,0), "")</f>
        <v>Eseosa</v>
      </c>
      <c r="D44" t="str">
        <f>IFERROR(VLOOKUP($B44,[1]Athletes!$A$15:$F$506,3,0), "")</f>
        <v>Omoregbe</v>
      </c>
      <c r="E44" t="str">
        <f>IFERROR(VLOOKUP($B44,[1]Athletes!$A$15:$F$506,4,0), "")</f>
        <v>Dunleer AC</v>
      </c>
      <c r="F44" t="str">
        <f>IFERROR(VLOOKUP($B44,[1]Athletes!$A$15:$F$506,5,0), "")</f>
        <v>M</v>
      </c>
      <c r="G44" t="str">
        <f>IFERROR(VLOOKUP($B44,[1]Athletes!$A$15:$F$506,6,0), "")</f>
        <v>Senior</v>
      </c>
      <c r="H44" s="5">
        <v>38.43</v>
      </c>
    </row>
    <row r="45" spans="1:12" x14ac:dyDescent="0.25">
      <c r="A45" s="1">
        <v>17</v>
      </c>
      <c r="B45">
        <v>187</v>
      </c>
      <c r="C45" t="str">
        <f>IFERROR(VLOOKUP($B45,[1]Athletes!$A$15:$F$506,2,0), "")</f>
        <v xml:space="preserve">Oisin </v>
      </c>
      <c r="D45" t="str">
        <f>IFERROR(VLOOKUP($B45,[1]Athletes!$A$15:$F$506,3,0), "")</f>
        <v>Hughes</v>
      </c>
      <c r="E45" t="str">
        <f>IFERROR(VLOOKUP($B45,[1]Athletes!$A$15:$F$506,4,0), "")</f>
        <v>North East Runners</v>
      </c>
      <c r="F45" t="str">
        <f>IFERROR(VLOOKUP($B45,[1]Athletes!$A$15:$F$506,5,0), "")</f>
        <v>M</v>
      </c>
      <c r="G45" t="str">
        <f>IFERROR(VLOOKUP($B45,[1]Athletes!$A$15:$F$506,6,0), "")</f>
        <v>Senior</v>
      </c>
      <c r="H45" s="5">
        <v>39.020000000000003</v>
      </c>
    </row>
    <row r="46" spans="1:12" x14ac:dyDescent="0.25">
      <c r="A46" s="1">
        <v>18</v>
      </c>
      <c r="B46">
        <v>204</v>
      </c>
      <c r="C46" t="str">
        <f>IFERROR(VLOOKUP($B46,[1]Athletes!$A$15:$F$506,2,0), "")</f>
        <v>Noel</v>
      </c>
      <c r="D46" t="str">
        <f>IFERROR(VLOOKUP($B46,[1]Athletes!$A$15:$F$506,3,0), "")</f>
        <v>Williams</v>
      </c>
      <c r="E46" t="str">
        <f>IFERROR(VLOOKUP($B46,[1]Athletes!$A$15:$F$506,4,0), "")</f>
        <v>Dunleer AC</v>
      </c>
      <c r="F46" t="str">
        <f>IFERROR(VLOOKUP($B46,[1]Athletes!$A$15:$F$506,5,0), "")</f>
        <v>M</v>
      </c>
      <c r="G46" t="str">
        <f>IFERROR(VLOOKUP($B46,[1]Athletes!$A$15:$F$506,6,0), "")</f>
        <v>Senior</v>
      </c>
      <c r="H46" s="5">
        <v>39.51</v>
      </c>
    </row>
    <row r="47" spans="1:12" x14ac:dyDescent="0.25">
      <c r="A47" s="1">
        <v>19</v>
      </c>
      <c r="B47">
        <v>771</v>
      </c>
      <c r="C47" t="str">
        <f>IFERROR(VLOOKUP($B47,[1]Athletes!$A$15:$F$506,2,0), "")</f>
        <v>Dave</v>
      </c>
      <c r="D47" t="str">
        <f>IFERROR(VLOOKUP($B47,[1]Athletes!$A$15:$F$506,3,0), "")</f>
        <v>Gallagher</v>
      </c>
      <c r="E47" t="str">
        <f>IFERROR(VLOOKUP($B47,[1]Athletes!$A$15:$F$506,4,0), "")</f>
        <v>Drogheda &amp; District AC</v>
      </c>
      <c r="F47" t="str">
        <f>IFERROR(VLOOKUP($B47,[1]Athletes!$A$15:$F$506,5,0), "")</f>
        <v>M</v>
      </c>
      <c r="G47" t="str">
        <f>IFERROR(VLOOKUP($B47,[1]Athletes!$A$15:$F$506,6,0), "")</f>
        <v>Senior</v>
      </c>
      <c r="H47" s="5">
        <v>39.56</v>
      </c>
    </row>
    <row r="48" spans="1:12" x14ac:dyDescent="0.25">
      <c r="A48" s="1">
        <v>20</v>
      </c>
      <c r="B48">
        <v>798</v>
      </c>
      <c r="C48" t="str">
        <f>IFERROR(VLOOKUP($B48,[1]Athletes!$A$15:$F$506,2,0), "")</f>
        <v>Simon</v>
      </c>
      <c r="D48" t="str">
        <f>IFERROR(VLOOKUP($B48,[1]Athletes!$A$15:$F$506,3,0), "")</f>
        <v>Gregory</v>
      </c>
      <c r="E48" t="str">
        <f>IFERROR(VLOOKUP($B48,[1]Athletes!$A$15:$F$506,4,0), "")</f>
        <v>Drogheda &amp; District AC</v>
      </c>
      <c r="F48" t="str">
        <f>IFERROR(VLOOKUP($B48,[1]Athletes!$A$15:$F$506,5,0), "")</f>
        <v>M</v>
      </c>
      <c r="G48" t="str">
        <f>IFERROR(VLOOKUP($B48,[1]Athletes!$A$15:$F$506,6,0), "")</f>
        <v>Senior</v>
      </c>
      <c r="H48" s="5">
        <v>40</v>
      </c>
    </row>
    <row r="49" spans="1:8" x14ac:dyDescent="0.25">
      <c r="A49" s="1">
        <v>21</v>
      </c>
      <c r="B49">
        <v>778</v>
      </c>
      <c r="C49" t="str">
        <f>IFERROR(VLOOKUP($B49,[1]Athletes!$A$15:$F$506,2,0), "")</f>
        <v>Johnny</v>
      </c>
      <c r="D49" t="str">
        <f>IFERROR(VLOOKUP($B49,[1]Athletes!$A$15:$F$506,3,0), "")</f>
        <v>Breen</v>
      </c>
      <c r="E49" t="str">
        <f>IFERROR(VLOOKUP($B49,[1]Athletes!$A$15:$F$506,4,0), "")</f>
        <v>Drogheda &amp; District AC</v>
      </c>
      <c r="F49" t="str">
        <f>IFERROR(VLOOKUP($B49,[1]Athletes!$A$15:$F$506,5,0), "")</f>
        <v>M</v>
      </c>
      <c r="G49" t="str">
        <f>IFERROR(VLOOKUP($B49,[1]Athletes!$A$15:$F$506,6,0), "")</f>
        <v>Senior</v>
      </c>
      <c r="H49" s="5">
        <v>40.22</v>
      </c>
    </row>
    <row r="50" spans="1:8" x14ac:dyDescent="0.25">
      <c r="A50" s="1">
        <v>22</v>
      </c>
      <c r="B50">
        <v>800</v>
      </c>
      <c r="C50" t="str">
        <f>IFERROR(VLOOKUP($B50,[1]Athletes!$A$15:$F$506,2,0), "")</f>
        <v>Stephen</v>
      </c>
      <c r="D50" t="str">
        <f>IFERROR(VLOOKUP($B50,[1]Athletes!$A$15:$F$506,3,0), "")</f>
        <v>Duggan</v>
      </c>
      <c r="E50" t="str">
        <f>IFERROR(VLOOKUP($B50,[1]Athletes!$A$15:$F$506,4,0), "")</f>
        <v>Drogheda &amp; District AC</v>
      </c>
      <c r="F50" t="str">
        <f>IFERROR(VLOOKUP($B50,[1]Athletes!$A$15:$F$506,5,0), "")</f>
        <v>M</v>
      </c>
      <c r="G50" t="str">
        <f>IFERROR(VLOOKUP($B50,[1]Athletes!$A$15:$F$506,6,0), "")</f>
        <v>Senior</v>
      </c>
      <c r="H50" s="5">
        <v>40.26</v>
      </c>
    </row>
    <row r="51" spans="1:8" x14ac:dyDescent="0.25">
      <c r="A51" s="1">
        <v>23</v>
      </c>
      <c r="B51">
        <v>203</v>
      </c>
      <c r="C51" t="str">
        <f>IFERROR(VLOOKUP($B51,[1]Athletes!$A$15:$F$506,2,0), "")</f>
        <v>Patrick</v>
      </c>
      <c r="D51" t="str">
        <f>IFERROR(VLOOKUP($B51,[1]Athletes!$A$15:$F$506,3,0), "")</f>
        <v xml:space="preserve">Connolly </v>
      </c>
      <c r="E51" t="str">
        <f>IFERROR(VLOOKUP($B51,[1]Athletes!$A$15:$F$506,4,0), "")</f>
        <v>Dunleer AC</v>
      </c>
      <c r="F51" t="str">
        <f>IFERROR(VLOOKUP($B51,[1]Athletes!$A$15:$F$506,5,0), "")</f>
        <v>M</v>
      </c>
      <c r="G51" t="str">
        <f>IFERROR(VLOOKUP($B51,[1]Athletes!$A$15:$F$506,6,0), "")</f>
        <v>Senior</v>
      </c>
      <c r="H51" s="5">
        <v>40.33</v>
      </c>
    </row>
    <row r="52" spans="1:8" x14ac:dyDescent="0.25">
      <c r="A52" s="1">
        <v>24</v>
      </c>
      <c r="B52">
        <v>184</v>
      </c>
      <c r="C52" t="str">
        <f>IFERROR(VLOOKUP($B52,[1]Athletes!$A$15:$F$506,2,0), "")</f>
        <v>Niall</v>
      </c>
      <c r="D52" t="str">
        <f>IFERROR(VLOOKUP($B52,[1]Athletes!$A$15:$F$506,3,0), "")</f>
        <v>Fergus</v>
      </c>
      <c r="E52" t="str">
        <f>IFERROR(VLOOKUP($B52,[1]Athletes!$A$15:$F$506,4,0), "")</f>
        <v>North East Runners</v>
      </c>
      <c r="F52" t="str">
        <f>IFERROR(VLOOKUP($B52,[1]Athletes!$A$15:$F$506,5,0), "")</f>
        <v>M</v>
      </c>
      <c r="G52" t="str">
        <f>IFERROR(VLOOKUP($B52,[1]Athletes!$A$15:$F$506,6,0), "")</f>
        <v>Senior</v>
      </c>
      <c r="H52" s="5">
        <v>41.24</v>
      </c>
    </row>
    <row r="53" spans="1:8" x14ac:dyDescent="0.25">
      <c r="A53" s="1">
        <v>25</v>
      </c>
      <c r="B53">
        <v>193</v>
      </c>
      <c r="C53" t="str">
        <f>IFERROR(VLOOKUP($B53,[1]Athletes!$A$15:$F$506,2,0), "")</f>
        <v>Mark</v>
      </c>
      <c r="D53" t="str">
        <f>IFERROR(VLOOKUP($B53,[1]Athletes!$A$15:$F$506,3,0), "")</f>
        <v>O'Connor</v>
      </c>
      <c r="E53" t="str">
        <f>IFERROR(VLOOKUP($B53,[1]Athletes!$A$15:$F$506,4,0), "")</f>
        <v>North East Runners</v>
      </c>
      <c r="F53" t="str">
        <f>IFERROR(VLOOKUP($B53,[1]Athletes!$A$15:$F$506,5,0), "")</f>
        <v>M</v>
      </c>
      <c r="G53" t="str">
        <f>IFERROR(VLOOKUP($B53,[1]Athletes!$A$15:$F$506,6,0), "")</f>
        <v>Senior</v>
      </c>
      <c r="H53" s="5">
        <v>41.47</v>
      </c>
    </row>
    <row r="54" spans="1:8" x14ac:dyDescent="0.25">
      <c r="A54" s="1">
        <v>26</v>
      </c>
      <c r="B54">
        <v>178</v>
      </c>
      <c r="C54" t="str">
        <f>IFERROR(VLOOKUP($B54,[1]Athletes!$A$15:$F$506,2,0), "")</f>
        <v>Patrick</v>
      </c>
      <c r="D54" t="str">
        <f>IFERROR(VLOOKUP($B54,[1]Athletes!$A$15:$F$506,3,0), "")</f>
        <v>Kierans</v>
      </c>
      <c r="E54" t="str">
        <f>IFERROR(VLOOKUP($B54,[1]Athletes!$A$15:$F$506,4,0), "")</f>
        <v>North East Runners</v>
      </c>
      <c r="F54" t="str">
        <f>IFERROR(VLOOKUP($B54,[1]Athletes!$A$15:$F$506,5,0), "")</f>
        <v>M</v>
      </c>
      <c r="G54" t="str">
        <f>IFERROR(VLOOKUP($B54,[1]Athletes!$A$15:$F$506,6,0), "")</f>
        <v>Senior</v>
      </c>
      <c r="H54" s="5">
        <v>42.05</v>
      </c>
    </row>
    <row r="55" spans="1:8" x14ac:dyDescent="0.25">
      <c r="A55" s="1">
        <v>27</v>
      </c>
      <c r="B55">
        <v>210</v>
      </c>
      <c r="C55" t="str">
        <f>IFERROR(VLOOKUP($B55,[1]Athletes!$A$15:$F$506,2,0), "")</f>
        <v>Chris</v>
      </c>
      <c r="D55" t="str">
        <f>IFERROR(VLOOKUP($B55,[1]Athletes!$A$15:$F$506,3,0), "")</f>
        <v>Smith</v>
      </c>
      <c r="E55" t="str">
        <f>IFERROR(VLOOKUP($B55,[1]Athletes!$A$15:$F$506,4,0), "")</f>
        <v>Dunleer AC</v>
      </c>
      <c r="F55" t="str">
        <f>IFERROR(VLOOKUP($B55,[1]Athletes!$A$15:$F$506,5,0), "")</f>
        <v>M</v>
      </c>
      <c r="G55" t="str">
        <f>IFERROR(VLOOKUP($B55,[1]Athletes!$A$15:$F$506,6,0), "")</f>
        <v>Senior</v>
      </c>
      <c r="H55" s="5">
        <v>43.22</v>
      </c>
    </row>
    <row r="56" spans="1:8" x14ac:dyDescent="0.25">
      <c r="A56" s="1">
        <v>28</v>
      </c>
      <c r="B56">
        <v>787</v>
      </c>
      <c r="C56" t="str">
        <f>IFERROR(VLOOKUP($B56,[1]Athletes!$A$15:$F$506,2,0), "")</f>
        <v>Shane</v>
      </c>
      <c r="D56" t="str">
        <f>IFERROR(VLOOKUP($B56,[1]Athletes!$A$15:$F$506,3,0), "")</f>
        <v>Larkin</v>
      </c>
      <c r="E56" t="str">
        <f>IFERROR(VLOOKUP($B56,[1]Athletes!$A$15:$F$506,4,0), "")</f>
        <v>Drogheda &amp; District AC</v>
      </c>
      <c r="F56" t="str">
        <f>IFERROR(VLOOKUP($B56,[1]Athletes!$A$15:$F$506,5,0), "")</f>
        <v>M</v>
      </c>
      <c r="G56" t="str">
        <f>IFERROR(VLOOKUP($B56,[1]Athletes!$A$15:$F$506,6,0), "")</f>
        <v>Senior</v>
      </c>
      <c r="H56" s="5">
        <v>45.17</v>
      </c>
    </row>
    <row r="57" spans="1:8" x14ac:dyDescent="0.25">
      <c r="A57" s="1">
        <v>29</v>
      </c>
      <c r="B57">
        <v>764</v>
      </c>
      <c r="C57" t="str">
        <f>IFERROR(VLOOKUP($B57,[1]Athletes!$A$15:$F$506,2,0), "")</f>
        <v>Brian</v>
      </c>
      <c r="D57" t="str">
        <f>IFERROR(VLOOKUP($B57,[1]Athletes!$A$15:$F$506,3,0), "")</f>
        <v>Martin</v>
      </c>
      <c r="E57" t="str">
        <f>IFERROR(VLOOKUP($B57,[1]Athletes!$A$15:$F$506,4,0), "")</f>
        <v>Drogheda &amp; District AC</v>
      </c>
      <c r="F57" t="str">
        <f>IFERROR(VLOOKUP($B57,[1]Athletes!$A$15:$F$506,5,0), "")</f>
        <v>M</v>
      </c>
      <c r="G57" t="str">
        <f>IFERROR(VLOOKUP($B57,[1]Athletes!$A$15:$F$506,6,0), "")</f>
        <v>Senior</v>
      </c>
      <c r="H57" s="5">
        <v>45.56</v>
      </c>
    </row>
    <row r="58" spans="1:8" x14ac:dyDescent="0.25">
      <c r="A58" s="1">
        <v>30</v>
      </c>
      <c r="B58">
        <v>189</v>
      </c>
      <c r="C58" t="str">
        <f>IFERROR(VLOOKUP($B58,[1]Athletes!$A$15:$F$506,2,0), "")</f>
        <v>Garreth</v>
      </c>
      <c r="D58" t="str">
        <f>IFERROR(VLOOKUP($B58,[1]Athletes!$A$15:$F$506,3,0), "")</f>
        <v>McKevitt</v>
      </c>
      <c r="E58" t="str">
        <f>IFERROR(VLOOKUP($B58,[1]Athletes!$A$15:$F$506,4,0), "")</f>
        <v>North East Runners</v>
      </c>
      <c r="F58" t="str">
        <f>IFERROR(VLOOKUP($B58,[1]Athletes!$A$15:$F$506,5,0), "")</f>
        <v>M</v>
      </c>
      <c r="G58" t="str">
        <f>IFERROR(VLOOKUP($B58,[1]Athletes!$A$15:$F$506,6,0), "")</f>
        <v>Senior</v>
      </c>
      <c r="H58" s="5">
        <v>48.08</v>
      </c>
    </row>
    <row r="59" spans="1:8" x14ac:dyDescent="0.25">
      <c r="A59" s="1">
        <v>31</v>
      </c>
      <c r="B59">
        <v>783</v>
      </c>
      <c r="C59" t="str">
        <f>IFERROR(VLOOKUP($B59,[1]Athletes!$A$15:$F$506,2,0), "")</f>
        <v>Martin</v>
      </c>
      <c r="D59" t="str">
        <f>IFERROR(VLOOKUP($B59,[1]Athletes!$A$15:$F$506,3,0), "")</f>
        <v>Duffy</v>
      </c>
      <c r="E59" t="str">
        <f>IFERROR(VLOOKUP($B59,[1]Athletes!$A$15:$F$506,4,0), "")</f>
        <v>Drogheda &amp; District AC</v>
      </c>
      <c r="F59" t="str">
        <f>IFERROR(VLOOKUP($B59,[1]Athletes!$A$15:$F$506,5,0), "")</f>
        <v>M</v>
      </c>
      <c r="G59" t="str">
        <f>IFERROR(VLOOKUP($B59,[1]Athletes!$A$15:$F$506,6,0), "")</f>
        <v>Senior</v>
      </c>
      <c r="H59" s="5">
        <v>48.37</v>
      </c>
    </row>
    <row r="60" spans="1:8" x14ac:dyDescent="0.25">
      <c r="A60" s="1">
        <v>32</v>
      </c>
      <c r="B60">
        <v>183</v>
      </c>
      <c r="C60" t="str">
        <f>IFERROR(VLOOKUP($B60,[1]Athletes!$A$15:$F$506,2,0), "")</f>
        <v>Seamus</v>
      </c>
      <c r="D60" t="str">
        <f>IFERROR(VLOOKUP($B60,[1]Athletes!$A$15:$F$506,3,0), "")</f>
        <v>Falls</v>
      </c>
      <c r="E60" t="str">
        <f>IFERROR(VLOOKUP($B60,[1]Athletes!$A$15:$F$506,4,0), "")</f>
        <v>North East Runners</v>
      </c>
      <c r="F60" t="str">
        <f>IFERROR(VLOOKUP($B60,[1]Athletes!$A$15:$F$506,5,0), "")</f>
        <v>M</v>
      </c>
      <c r="G60" t="str">
        <f>IFERROR(VLOOKUP($B60,[1]Athletes!$A$15:$F$506,6,0), "")</f>
        <v>Senior</v>
      </c>
      <c r="H60" s="5">
        <v>51.13</v>
      </c>
    </row>
    <row r="61" spans="1:8" x14ac:dyDescent="0.25">
      <c r="A61" s="1">
        <v>33</v>
      </c>
      <c r="B61">
        <v>774</v>
      </c>
      <c r="C61" t="str">
        <f>IFERROR(VLOOKUP($B61,[1]Athletes!$A$15:$F$506,2,0), "")</f>
        <v>Frank</v>
      </c>
      <c r="D61" t="str">
        <f>IFERROR(VLOOKUP($B61,[1]Athletes!$A$15:$F$506,3,0), "")</f>
        <v>Cruise</v>
      </c>
      <c r="E61" t="str">
        <f>IFERROR(VLOOKUP($B61,[1]Athletes!$A$15:$F$506,4,0), "")</f>
        <v>Drogheda &amp; District AC</v>
      </c>
      <c r="F61" t="str">
        <f>IFERROR(VLOOKUP($B61,[1]Athletes!$A$15:$F$506,5,0), "")</f>
        <v>M</v>
      </c>
      <c r="G61" t="str">
        <f>IFERROR(VLOOKUP($B61,[1]Athletes!$A$15:$F$506,6,0), "")</f>
        <v>Senior</v>
      </c>
      <c r="H61" s="5">
        <v>62.23</v>
      </c>
    </row>
  </sheetData>
  <mergeCells count="6">
    <mergeCell ref="L3:O3"/>
    <mergeCell ref="L28:Q28"/>
    <mergeCell ref="A2:G2"/>
    <mergeCell ref="I2:L2"/>
    <mergeCell ref="A27:G27"/>
    <mergeCell ref="I27:L27"/>
  </mergeCells>
  <phoneticPr fontId="2" type="noConversion"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792924DFC2EB41A523C613CC83B9E7" ma:contentTypeVersion="13" ma:contentTypeDescription="Create a new document." ma:contentTypeScope="" ma:versionID="3b68db4a282baf5031984bdc4a918cc8">
  <xsd:schema xmlns:xsd="http://www.w3.org/2001/XMLSchema" xmlns:xs="http://www.w3.org/2001/XMLSchema" xmlns:p="http://schemas.microsoft.com/office/2006/metadata/properties" xmlns:ns3="711015ff-debf-4db2-98c9-cca483a1d6dc" xmlns:ns4="ff9acd6a-d307-44b9-b5cd-e5ef6584cdb0" targetNamespace="http://schemas.microsoft.com/office/2006/metadata/properties" ma:root="true" ma:fieldsID="029af34d41c05c8f3e6eddbcab5915b0" ns3:_="" ns4:_="">
    <xsd:import namespace="711015ff-debf-4db2-98c9-cca483a1d6dc"/>
    <xsd:import namespace="ff9acd6a-d307-44b9-b5cd-e5ef6584cd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015ff-debf-4db2-98c9-cca483a1d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acd6a-d307-44b9-b5cd-e5ef6584cd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E99EAC-6FAE-4882-A850-07A7C7803A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1015ff-debf-4db2-98c9-cca483a1d6dc"/>
    <ds:schemaRef ds:uri="ff9acd6a-d307-44b9-b5cd-e5ef6584cd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AB40FF-BAB5-48A5-B9C4-F701CA498AB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f9acd6a-d307-44b9-b5cd-e5ef6584cdb0"/>
    <ds:schemaRef ds:uri="711015ff-debf-4db2-98c9-cca483a1d6d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E316D9-8217-4C50-91C3-C553333CD9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AONGHUS O'CONNOR</dc:creator>
  <cp:lastModifiedBy>Thomas Mcgrane</cp:lastModifiedBy>
  <cp:lastPrinted>2021-10-03T16:03:09Z</cp:lastPrinted>
  <dcterms:created xsi:type="dcterms:W3CDTF">2021-10-03T15:17:03Z</dcterms:created>
  <dcterms:modified xsi:type="dcterms:W3CDTF">2023-11-27T20:02:53Z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0x010100A3792924DFC2EB41A523C613CC83B9E7</vt:lpwstr>
  </property>
</Properties>
</file>