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13_ncr:1_{7050281C-3CB1-46FA-B9B6-94D299CA7E42}" xr6:coauthVersionLast="47" xr6:coauthVersionMax="47" xr10:uidLastSave="{00000000-0000-0000-0000-000000000000}"/>
  <bookViews>
    <workbookView xWindow="-120" yWindow="-120" windowWidth="20730" windowHeight="11160" xr2:uid="{EF9C01DA-CA29-E34A-B564-0A08FCA37FC1}"/>
  </bookViews>
  <sheets>
    <sheet name="Sheet1" sheetId="1" r:id="rId1"/>
  </sheets>
  <externalReferences>
    <externalReference r:id="rId2"/>
  </externalReferences>
  <definedNames>
    <definedName name="_xlnm.Print_Area" localSheetId="0">Sheet1!$A:$L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  <c r="C85" i="1"/>
  <c r="G84" i="1"/>
  <c r="F84" i="1"/>
  <c r="E84" i="1"/>
  <c r="D84" i="1"/>
  <c r="C84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<sst xmlns="http://schemas.openxmlformats.org/spreadsheetml/2006/main" count="164" uniqueCount="72">
  <si>
    <t>Place</t>
  </si>
  <si>
    <t>Bib</t>
  </si>
  <si>
    <t>Name</t>
  </si>
  <si>
    <t>Club</t>
  </si>
  <si>
    <t>Cat</t>
  </si>
  <si>
    <t>Ardee &amp; District AC</t>
  </si>
  <si>
    <t>F</t>
  </si>
  <si>
    <t>Drogheda &amp; District AC</t>
  </si>
  <si>
    <t>North East Runners</t>
  </si>
  <si>
    <t>Lynch</t>
  </si>
  <si>
    <t>Michelle</t>
  </si>
  <si>
    <t xml:space="preserve">Patricia </t>
  </si>
  <si>
    <t>Mulholland</t>
  </si>
  <si>
    <t>Dunleer AC</t>
  </si>
  <si>
    <t>Nicola</t>
  </si>
  <si>
    <t>Matthews</t>
  </si>
  <si>
    <t>Reilly</t>
  </si>
  <si>
    <t>Murphy</t>
  </si>
  <si>
    <t>O'Reilly</t>
  </si>
  <si>
    <t>Ace AC</t>
  </si>
  <si>
    <t>Duffy</t>
  </si>
  <si>
    <t>Costello</t>
  </si>
  <si>
    <t>Greene</t>
  </si>
  <si>
    <t>Welsh</t>
  </si>
  <si>
    <t>Harbison</t>
  </si>
  <si>
    <t>Nolan</t>
  </si>
  <si>
    <t>Dearbhla</t>
  </si>
  <si>
    <t>Clarke</t>
  </si>
  <si>
    <t>McArdle</t>
  </si>
  <si>
    <t>Bernie</t>
  </si>
  <si>
    <t>Balfe </t>
  </si>
  <si>
    <t xml:space="preserve">Pamela </t>
  </si>
  <si>
    <t>Shevlin</t>
  </si>
  <si>
    <t xml:space="preserve">Mary </t>
  </si>
  <si>
    <t/>
  </si>
  <si>
    <t>Points</t>
  </si>
  <si>
    <t>Aoife</t>
  </si>
  <si>
    <t>Mc Bride</t>
  </si>
  <si>
    <t>Senior  Ladies</t>
  </si>
  <si>
    <t>Belinda</t>
  </si>
  <si>
    <t>Rodgers</t>
  </si>
  <si>
    <t>Karen</t>
  </si>
  <si>
    <t>Senior</t>
  </si>
  <si>
    <t>Fay</t>
  </si>
  <si>
    <t>Leech</t>
  </si>
  <si>
    <t>Yasmin</t>
  </si>
  <si>
    <t>Canning</t>
  </si>
  <si>
    <t xml:space="preserve">Maureen </t>
  </si>
  <si>
    <t>Áine</t>
  </si>
  <si>
    <t xml:space="preserve">AnnMarie </t>
  </si>
  <si>
    <t>Shauna</t>
  </si>
  <si>
    <t>Hogan</t>
  </si>
  <si>
    <t>cliodhna</t>
  </si>
  <si>
    <t xml:space="preserve">Ciara </t>
  </si>
  <si>
    <t>Sally</t>
  </si>
  <si>
    <t>Anita</t>
  </si>
  <si>
    <t>Bolton</t>
  </si>
  <si>
    <t xml:space="preserve">Helen </t>
  </si>
  <si>
    <t>Dillon</t>
  </si>
  <si>
    <t xml:space="preserve">Andrea </t>
  </si>
  <si>
    <t xml:space="preserve">Niamh </t>
  </si>
  <si>
    <t xml:space="preserve">Nuala </t>
  </si>
  <si>
    <t>Zoe</t>
  </si>
  <si>
    <t>Nevin</t>
  </si>
  <si>
    <t>Senior Mens</t>
  </si>
  <si>
    <t>Senior Mens Team</t>
  </si>
  <si>
    <t>Positions</t>
  </si>
  <si>
    <t>Senior Ladies Team</t>
  </si>
  <si>
    <t>Position</t>
  </si>
  <si>
    <t>Sean</t>
  </si>
  <si>
    <t>Carroll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</si>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</sst>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2" fontId="3" fillId="0" borderId="0" xfId="0" quotePrefix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nghus/Downloads/Documents%203/DDAC%20&amp;%20Running/Senior%20Entri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9D23-EB89-A849-A06D-00EFD873D515}">
  <dimension ref="A2:Q85"/>
  <sheetViews>
    <sheetView tabSelected="1" workbookViewId="0"/>
  </sheetViews>
  <sheetFormatPr defaultColWidth="11" defaultRowHeight="15.75" x14ac:dyDescent="0.25"/>
  <cols>
    <col min="1" max="1" width="6.625" style="1" customWidth="1"/>
    <col min="5" max="5" width="21.625" customWidth="1"/>
    <col min="6" max="6" width="4.125" customWidth="1"/>
    <col min="8" max="8" width="10.5" style="5" customWidth="1"/>
    <col min="9" max="9" width="3.375" customWidth="1"/>
    <col min="10" max="10" width="20.625" customWidth="1"/>
    <col min="11" max="11" width="5.625" style="2" customWidth="1"/>
    <col min="12" max="12" width="3.5" customWidth="1"/>
    <col min="13" max="13" width="3.125" customWidth="1"/>
    <col min="14" max="15" width="3" customWidth="1"/>
    <col min="16" max="16" width="3.125" customWidth="1"/>
    <col min="17" max="17" width="2.875" customWidth="1"/>
  </cols>
  <sheetData>
    <row r="2" spans="1:15" x14ac:dyDescent="0.25">
      <c r="A2" s="10" t="s">
        <v>38</v>
      </c>
      <c r="B2" s="10"/>
      <c r="C2" s="10"/>
      <c r="D2" s="10"/>
      <c r="E2" s="10"/>
      <c r="F2" s="10"/>
      <c r="G2" s="10"/>
      <c r="H2" s="4"/>
      <c r="I2" s="10" t="s">
        <v>67</v>
      </c>
      <c r="J2" s="10"/>
      <c r="K2" s="10"/>
      <c r="L2" s="10"/>
    </row>
    <row r="3" spans="1:15" x14ac:dyDescent="0.25">
      <c r="A3" s="1" t="s">
        <v>0</v>
      </c>
      <c r="B3" t="s">
        <v>1</v>
      </c>
      <c r="C3" t="s">
        <v>2</v>
      </c>
      <c r="E3" t="s">
        <v>3</v>
      </c>
      <c r="F3" t="s">
        <v>4</v>
      </c>
      <c r="I3" t="s">
        <v>68</v>
      </c>
      <c r="J3" t="s">
        <v>3</v>
      </c>
      <c r="K3" s="2" t="s">
        <v>35</v>
      </c>
      <c r="L3" s="9" t="s">
        <v>66</v>
      </c>
      <c r="M3" s="9"/>
      <c r="N3" s="9"/>
      <c r="O3" s="9"/>
    </row>
    <row r="4" spans="1:15" x14ac:dyDescent="0.25">
      <c r="A4" s="1">
        <v>1</v>
      </c>
      <c r="B4">
        <v>818</v>
      </c>
      <c r="C4" t="s">
        <v>41</v>
      </c>
      <c r="D4" t="s">
        <v>21</v>
      </c>
      <c r="E4" t="s">
        <v>13</v>
      </c>
      <c r="F4" t="s">
        <v>6</v>
      </c>
      <c r="G4" t="s">
        <v>42</v>
      </c>
      <c r="H4" s="6">
        <v>24.16</v>
      </c>
      <c r="I4">
        <v>1</v>
      </c>
      <c r="J4" t="s">
        <v>13</v>
      </c>
      <c r="K4" s="2">
        <v>14</v>
      </c>
      <c r="L4">
        <v>1</v>
      </c>
      <c r="M4">
        <v>2</v>
      </c>
      <c r="N4">
        <v>5</v>
      </c>
      <c r="O4">
        <v>6</v>
      </c>
    </row>
    <row r="5" spans="1:15" x14ac:dyDescent="0.25">
      <c r="A5" s="1">
        <v>2</v>
      </c>
      <c r="B5">
        <v>820</v>
      </c>
      <c r="C5" t="s">
        <v>36</v>
      </c>
      <c r="D5" t="s">
        <v>43</v>
      </c>
      <c r="E5" t="s">
        <v>13</v>
      </c>
      <c r="F5" t="s">
        <v>6</v>
      </c>
      <c r="G5" t="s">
        <v>42</v>
      </c>
      <c r="H5" s="7">
        <v>24.53</v>
      </c>
      <c r="I5">
        <v>2</v>
      </c>
      <c r="J5" t="s">
        <v>7</v>
      </c>
      <c r="K5" s="2">
        <v>26</v>
      </c>
      <c r="L5">
        <v>3</v>
      </c>
      <c r="M5">
        <v>4</v>
      </c>
      <c r="N5">
        <v>7</v>
      </c>
      <c r="O5">
        <v>12</v>
      </c>
    </row>
    <row r="6" spans="1:15" x14ac:dyDescent="0.25">
      <c r="A6" s="1">
        <v>3</v>
      </c>
      <c r="B6">
        <v>381</v>
      </c>
      <c r="C6" t="s">
        <v>33</v>
      </c>
      <c r="D6" t="s">
        <v>44</v>
      </c>
      <c r="E6" t="s">
        <v>7</v>
      </c>
      <c r="F6" t="s">
        <v>6</v>
      </c>
      <c r="G6" t="s">
        <v>42</v>
      </c>
      <c r="H6" s="7">
        <v>25.02</v>
      </c>
      <c r="I6">
        <v>3</v>
      </c>
      <c r="J6" t="s">
        <v>8</v>
      </c>
      <c r="K6" s="2">
        <v>53</v>
      </c>
      <c r="L6">
        <v>9</v>
      </c>
      <c r="M6">
        <v>10</v>
      </c>
      <c r="N6">
        <v>15</v>
      </c>
      <c r="O6">
        <v>19</v>
      </c>
    </row>
    <row r="7" spans="1:15" x14ac:dyDescent="0.25">
      <c r="A7" s="1">
        <v>4</v>
      </c>
      <c r="B7">
        <v>369</v>
      </c>
      <c r="C7" t="s">
        <v>45</v>
      </c>
      <c r="D7" t="s">
        <v>46</v>
      </c>
      <c r="E7" t="s">
        <v>7</v>
      </c>
      <c r="F7" t="s">
        <v>6</v>
      </c>
      <c r="G7" t="s">
        <v>42</v>
      </c>
      <c r="H7" s="7">
        <v>25.58</v>
      </c>
    </row>
    <row r="8" spans="1:15" x14ac:dyDescent="0.25">
      <c r="A8" s="1">
        <v>5</v>
      </c>
      <c r="B8">
        <v>875</v>
      </c>
      <c r="C8" t="s">
        <v>14</v>
      </c>
      <c r="D8" t="s">
        <v>23</v>
      </c>
      <c r="E8" t="s">
        <v>13</v>
      </c>
      <c r="F8" t="s">
        <v>6</v>
      </c>
      <c r="G8" t="s">
        <v>42</v>
      </c>
      <c r="H8" s="7">
        <v>26.02</v>
      </c>
    </row>
    <row r="9" spans="1:15" x14ac:dyDescent="0.25">
      <c r="A9" s="1">
        <v>6</v>
      </c>
      <c r="B9">
        <v>826</v>
      </c>
      <c r="C9" t="s">
        <v>26</v>
      </c>
      <c r="D9" t="s">
        <v>22</v>
      </c>
      <c r="E9" t="s">
        <v>13</v>
      </c>
      <c r="F9" t="s">
        <v>6</v>
      </c>
      <c r="G9" t="s">
        <v>42</v>
      </c>
      <c r="H9" s="6">
        <v>26.05</v>
      </c>
    </row>
    <row r="10" spans="1:15" x14ac:dyDescent="0.25">
      <c r="A10" s="1">
        <v>7</v>
      </c>
      <c r="B10">
        <v>378</v>
      </c>
      <c r="C10" t="s">
        <v>47</v>
      </c>
      <c r="D10" t="s">
        <v>24</v>
      </c>
      <c r="E10" t="s">
        <v>7</v>
      </c>
      <c r="F10" t="s">
        <v>6</v>
      </c>
      <c r="G10" t="s">
        <v>42</v>
      </c>
      <c r="H10" s="7">
        <v>26.31</v>
      </c>
    </row>
    <row r="11" spans="1:15" x14ac:dyDescent="0.25">
      <c r="A11" s="1">
        <v>8</v>
      </c>
      <c r="B11">
        <v>873</v>
      </c>
      <c r="C11" t="s">
        <v>48</v>
      </c>
      <c r="D11" t="s">
        <v>37</v>
      </c>
      <c r="E11" t="s">
        <v>13</v>
      </c>
      <c r="F11" t="s">
        <v>6</v>
      </c>
      <c r="G11" t="s">
        <v>42</v>
      </c>
      <c r="H11" s="7">
        <v>26.38</v>
      </c>
    </row>
    <row r="12" spans="1:15" x14ac:dyDescent="0.25">
      <c r="A12" s="1">
        <v>9</v>
      </c>
      <c r="B12">
        <v>939</v>
      </c>
      <c r="C12" t="s">
        <v>49</v>
      </c>
      <c r="D12" t="s">
        <v>20</v>
      </c>
      <c r="E12" t="s">
        <v>8</v>
      </c>
      <c r="F12" t="s">
        <v>6</v>
      </c>
      <c r="G12" t="s">
        <v>42</v>
      </c>
      <c r="H12" s="7">
        <v>26.44</v>
      </c>
    </row>
    <row r="13" spans="1:15" x14ac:dyDescent="0.25">
      <c r="A13" s="1">
        <v>10</v>
      </c>
      <c r="B13">
        <v>940</v>
      </c>
      <c r="C13" t="s">
        <v>50</v>
      </c>
      <c r="D13" t="s">
        <v>51</v>
      </c>
      <c r="E13" t="s">
        <v>8</v>
      </c>
      <c r="F13" t="s">
        <v>6</v>
      </c>
      <c r="G13" t="s">
        <v>42</v>
      </c>
      <c r="H13" s="6">
        <v>27</v>
      </c>
    </row>
    <row r="14" spans="1:15" x14ac:dyDescent="0.25">
      <c r="A14" s="1">
        <v>11</v>
      </c>
      <c r="B14">
        <v>335</v>
      </c>
      <c r="C14" t="s">
        <v>52</v>
      </c>
      <c r="D14" t="s">
        <v>25</v>
      </c>
      <c r="E14" t="s">
        <v>19</v>
      </c>
      <c r="F14" t="s">
        <v>6</v>
      </c>
      <c r="G14" t="s">
        <v>42</v>
      </c>
      <c r="H14" s="7">
        <v>27.03</v>
      </c>
    </row>
    <row r="15" spans="1:15" x14ac:dyDescent="0.25">
      <c r="A15" s="1">
        <v>12</v>
      </c>
      <c r="B15">
        <v>565</v>
      </c>
      <c r="C15" t="s">
        <v>53</v>
      </c>
      <c r="D15" t="s">
        <v>18</v>
      </c>
      <c r="E15" t="s">
        <v>7</v>
      </c>
      <c r="F15" t="s">
        <v>6</v>
      </c>
      <c r="G15" t="s">
        <v>42</v>
      </c>
      <c r="H15" s="7">
        <v>27.24</v>
      </c>
    </row>
    <row r="16" spans="1:15" x14ac:dyDescent="0.25">
      <c r="A16" s="1">
        <v>13</v>
      </c>
      <c r="B16">
        <v>808</v>
      </c>
      <c r="C16" t="s">
        <v>54</v>
      </c>
      <c r="D16" t="s">
        <v>27</v>
      </c>
      <c r="E16" t="s">
        <v>13</v>
      </c>
      <c r="F16" t="s">
        <v>6</v>
      </c>
      <c r="G16" t="s">
        <v>42</v>
      </c>
      <c r="H16" s="7">
        <v>27.38</v>
      </c>
    </row>
    <row r="17" spans="1:8" x14ac:dyDescent="0.25">
      <c r="A17" s="1">
        <v>14</v>
      </c>
      <c r="B17">
        <v>337</v>
      </c>
      <c r="C17" t="s">
        <v>29</v>
      </c>
      <c r="D17" t="s">
        <v>30</v>
      </c>
      <c r="E17" t="s">
        <v>5</v>
      </c>
      <c r="F17" t="s">
        <v>6</v>
      </c>
      <c r="G17" t="s">
        <v>42</v>
      </c>
      <c r="H17" s="7">
        <v>29</v>
      </c>
    </row>
    <row r="18" spans="1:8" x14ac:dyDescent="0.25">
      <c r="A18" s="1">
        <v>15</v>
      </c>
      <c r="B18">
        <v>936</v>
      </c>
      <c r="C18" t="s">
        <v>55</v>
      </c>
      <c r="D18" t="s">
        <v>56</v>
      </c>
      <c r="E18" t="s">
        <v>8</v>
      </c>
      <c r="F18" t="s">
        <v>6</v>
      </c>
      <c r="G18" t="s">
        <v>42</v>
      </c>
      <c r="H18" s="7">
        <v>29.04</v>
      </c>
    </row>
    <row r="19" spans="1:8" x14ac:dyDescent="0.25">
      <c r="A19" s="1">
        <v>16</v>
      </c>
      <c r="B19">
        <v>377</v>
      </c>
      <c r="C19" t="s">
        <v>57</v>
      </c>
      <c r="D19" t="s">
        <v>58</v>
      </c>
      <c r="E19" t="s">
        <v>7</v>
      </c>
      <c r="F19" t="s">
        <v>6</v>
      </c>
      <c r="G19" t="s">
        <v>42</v>
      </c>
      <c r="H19" s="7">
        <v>29.26</v>
      </c>
    </row>
    <row r="20" spans="1:8" x14ac:dyDescent="0.25">
      <c r="A20" s="1">
        <v>17</v>
      </c>
      <c r="B20">
        <v>338</v>
      </c>
      <c r="C20" t="s">
        <v>10</v>
      </c>
      <c r="D20" t="s">
        <v>9</v>
      </c>
      <c r="E20" t="s">
        <v>5</v>
      </c>
      <c r="F20" t="s">
        <v>6</v>
      </c>
      <c r="G20" t="s">
        <v>42</v>
      </c>
      <c r="H20" s="7">
        <v>29.4</v>
      </c>
    </row>
    <row r="21" spans="1:8" x14ac:dyDescent="0.25">
      <c r="A21" s="1">
        <v>18</v>
      </c>
      <c r="B21">
        <v>560</v>
      </c>
      <c r="C21" t="s">
        <v>59</v>
      </c>
      <c r="D21" t="s">
        <v>28</v>
      </c>
      <c r="E21" t="s">
        <v>7</v>
      </c>
      <c r="F21" t="s">
        <v>6</v>
      </c>
      <c r="G21" t="s">
        <v>42</v>
      </c>
      <c r="H21" s="7">
        <v>29.47</v>
      </c>
    </row>
    <row r="22" spans="1:8" x14ac:dyDescent="0.25">
      <c r="A22" s="1">
        <v>19</v>
      </c>
      <c r="B22">
        <v>943</v>
      </c>
      <c r="C22" t="s">
        <v>41</v>
      </c>
      <c r="D22" t="s">
        <v>17</v>
      </c>
      <c r="E22" t="s">
        <v>8</v>
      </c>
      <c r="F22" t="s">
        <v>6</v>
      </c>
      <c r="G22" t="s">
        <v>42</v>
      </c>
      <c r="H22" s="7">
        <v>30.57</v>
      </c>
    </row>
    <row r="23" spans="1:8" x14ac:dyDescent="0.25">
      <c r="A23" s="1">
        <v>20</v>
      </c>
      <c r="B23">
        <v>387</v>
      </c>
      <c r="C23" t="s">
        <v>60</v>
      </c>
      <c r="D23" t="s">
        <v>15</v>
      </c>
      <c r="E23" t="s">
        <v>7</v>
      </c>
      <c r="F23" t="s">
        <v>6</v>
      </c>
      <c r="G23" t="s">
        <v>42</v>
      </c>
      <c r="H23" s="6">
        <v>30.59</v>
      </c>
    </row>
    <row r="24" spans="1:8" x14ac:dyDescent="0.25">
      <c r="A24" s="1">
        <v>21</v>
      </c>
      <c r="B24">
        <v>942</v>
      </c>
      <c r="C24" t="s">
        <v>11</v>
      </c>
      <c r="D24" t="s">
        <v>12</v>
      </c>
      <c r="E24" t="s">
        <v>8</v>
      </c>
      <c r="F24" t="s">
        <v>6</v>
      </c>
      <c r="G24" t="s">
        <v>42</v>
      </c>
      <c r="H24" s="7">
        <v>31.26</v>
      </c>
    </row>
    <row r="25" spans="1:8" x14ac:dyDescent="0.25">
      <c r="A25" s="1">
        <v>22</v>
      </c>
      <c r="B25">
        <v>582</v>
      </c>
      <c r="C25" t="s">
        <v>61</v>
      </c>
      <c r="D25" t="s">
        <v>16</v>
      </c>
      <c r="E25" t="s">
        <v>7</v>
      </c>
      <c r="F25" t="s">
        <v>6</v>
      </c>
      <c r="G25" t="s">
        <v>42</v>
      </c>
      <c r="H25" s="7">
        <v>32.15</v>
      </c>
    </row>
    <row r="26" spans="1:8" x14ac:dyDescent="0.25">
      <c r="A26" s="1">
        <v>23</v>
      </c>
      <c r="B26">
        <v>945</v>
      </c>
      <c r="C26" t="s">
        <v>31</v>
      </c>
      <c r="D26" t="s">
        <v>32</v>
      </c>
      <c r="E26" t="s">
        <v>8</v>
      </c>
      <c r="F26" t="s">
        <v>6</v>
      </c>
      <c r="G26" t="s">
        <v>42</v>
      </c>
      <c r="H26" s="7">
        <v>35.25</v>
      </c>
    </row>
    <row r="27" spans="1:8" x14ac:dyDescent="0.25">
      <c r="A27" s="1">
        <v>24</v>
      </c>
      <c r="B27">
        <v>944</v>
      </c>
      <c r="C27" t="s">
        <v>62</v>
      </c>
      <c r="D27" t="s">
        <v>63</v>
      </c>
      <c r="E27" t="s">
        <v>8</v>
      </c>
      <c r="F27" t="s">
        <v>6</v>
      </c>
      <c r="G27" t="s">
        <v>42</v>
      </c>
      <c r="H27" s="7">
        <v>33.01</v>
      </c>
    </row>
    <row r="28" spans="1:8" x14ac:dyDescent="0.25">
      <c r="A28" s="1">
        <v>25</v>
      </c>
      <c r="B28">
        <v>343</v>
      </c>
      <c r="C28" t="s">
        <v>39</v>
      </c>
      <c r="D28" t="s">
        <v>40</v>
      </c>
      <c r="E28" t="s">
        <v>5</v>
      </c>
      <c r="F28" t="s">
        <v>6</v>
      </c>
      <c r="G28" t="s">
        <v>42</v>
      </c>
      <c r="H28" s="7">
        <v>33.06</v>
      </c>
    </row>
    <row r="31" spans="1:8" x14ac:dyDescent="0.25">
      <c r="C31" t="s">
        <v>34</v>
      </c>
      <c r="D31" t="s">
        <v>34</v>
      </c>
      <c r="E31" t="s">
        <v>34</v>
      </c>
      <c r="F31" t="s">
        <v>34</v>
      </c>
      <c r="G31" t="s">
        <v>34</v>
      </c>
    </row>
    <row r="34" spans="1:17" x14ac:dyDescent="0.25">
      <c r="A34" s="11" t="s">
        <v>64</v>
      </c>
      <c r="B34" s="11"/>
      <c r="C34" s="11"/>
      <c r="D34" s="11"/>
      <c r="E34" s="11"/>
      <c r="F34" s="11"/>
      <c r="G34" s="11"/>
      <c r="H34" s="8"/>
      <c r="I34" s="11" t="s">
        <v>65</v>
      </c>
      <c r="J34" s="11"/>
      <c r="K34" s="11"/>
      <c r="L34" s="11"/>
    </row>
    <row r="35" spans="1:17" x14ac:dyDescent="0.25">
      <c r="A35" s="1" t="s">
        <v>0</v>
      </c>
      <c r="B35" t="s">
        <v>1</v>
      </c>
      <c r="C35" t="s">
        <v>2</v>
      </c>
      <c r="E35" t="s">
        <v>3</v>
      </c>
      <c r="F35" t="s">
        <v>4</v>
      </c>
      <c r="I35" t="s">
        <v>68</v>
      </c>
      <c r="J35" t="s">
        <v>3</v>
      </c>
      <c r="K35" s="2" t="s">
        <v>35</v>
      </c>
      <c r="L35" s="9" t="s">
        <v>66</v>
      </c>
      <c r="M35" s="9"/>
      <c r="N35" s="9"/>
      <c r="O35" s="9"/>
      <c r="P35" s="9"/>
      <c r="Q35" s="9"/>
    </row>
    <row r="36" spans="1:17" x14ac:dyDescent="0.25">
      <c r="A36" s="1">
        <v>1</v>
      </c>
      <c r="B36">
        <v>703</v>
      </c>
      <c r="C36" t="str">
        <f>IFERROR(VLOOKUP($B36,[1]Athletes!$A$15:$F$506,2,0), "")</f>
        <v>Aaron</v>
      </c>
      <c r="D36" t="str">
        <f>IFERROR(VLOOKUP($B36,[1]Athletes!$A$15:$F$506,3,0), "")</f>
        <v>Hanlon</v>
      </c>
      <c r="E36" t="str">
        <f>IFERROR(VLOOKUP($B36,[1]Athletes!$A$15:$F$506,4,0), "")</f>
        <v>Drogheda &amp; District AC</v>
      </c>
      <c r="F36" t="str">
        <f>IFERROR(VLOOKUP($B36,[1]Athletes!$A$15:$F$506,5,0), "")</f>
        <v>M</v>
      </c>
      <c r="G36" t="str">
        <f>IFERROR(VLOOKUP($B36,[1]Athletes!$A$15:$F$506,6,0), "")</f>
        <v>Senior</v>
      </c>
      <c r="H36" s="6">
        <v>34.07</v>
      </c>
      <c r="I36">
        <v>1</v>
      </c>
      <c r="J36" t="s">
        <v>7</v>
      </c>
      <c r="K36" s="2">
        <v>33</v>
      </c>
      <c r="L36" s="3">
        <v>1</v>
      </c>
      <c r="M36">
        <v>2</v>
      </c>
      <c r="N36">
        <v>4</v>
      </c>
      <c r="O36">
        <v>6</v>
      </c>
      <c r="P36">
        <v>9</v>
      </c>
      <c r="Q36">
        <v>11</v>
      </c>
    </row>
    <row r="37" spans="1:17" x14ac:dyDescent="0.25">
      <c r="A37" s="1">
        <v>2</v>
      </c>
      <c r="B37">
        <v>737</v>
      </c>
      <c r="C37" t="str">
        <f>IFERROR(VLOOKUP($B37,[1]Athletes!$A$15:$F$506,2,0), "")</f>
        <v xml:space="preserve">Liam </v>
      </c>
      <c r="D37" t="str">
        <f>IFERROR(VLOOKUP($B37,[1]Athletes!$A$15:$F$506,3,0), "")</f>
        <v>Mulligan</v>
      </c>
      <c r="E37" t="str">
        <f>IFERROR(VLOOKUP($B37,[1]Athletes!$A$15:$F$506,4,0), "")</f>
        <v>Drogheda &amp; District AC</v>
      </c>
      <c r="F37" t="str">
        <f>IFERROR(VLOOKUP($B37,[1]Athletes!$A$15:$F$506,5,0), "")</f>
        <v>M</v>
      </c>
      <c r="G37" t="str">
        <f>IFERROR(VLOOKUP($B37,[1]Athletes!$A$15:$F$506,6,0), "")</f>
        <v>Senior</v>
      </c>
      <c r="H37" s="6">
        <v>34.35</v>
      </c>
      <c r="I37">
        <v>2</v>
      </c>
      <c r="J37" t="s">
        <v>8</v>
      </c>
      <c r="K37" s="2">
        <v>61</v>
      </c>
      <c r="L37" s="3">
        <v>5</v>
      </c>
      <c r="M37">
        <v>7</v>
      </c>
      <c r="N37">
        <v>8</v>
      </c>
      <c r="O37">
        <v>12</v>
      </c>
      <c r="P37">
        <v>14</v>
      </c>
      <c r="Q37">
        <v>15</v>
      </c>
    </row>
    <row r="38" spans="1:17" x14ac:dyDescent="0.25">
      <c r="A38" s="1">
        <v>3</v>
      </c>
      <c r="B38">
        <v>927</v>
      </c>
      <c r="C38" t="str">
        <f>IFERROR(VLOOKUP($B38,[1]Athletes!$A$15:$F$506,2,0), "")</f>
        <v xml:space="preserve">Garry </v>
      </c>
      <c r="D38" t="str">
        <f>IFERROR(VLOOKUP($B38,[1]Athletes!$A$15:$F$506,3,0), "")</f>
        <v>Campbell</v>
      </c>
      <c r="E38" t="str">
        <f>IFERROR(VLOOKUP($B38,[1]Athletes!$A$15:$F$506,4,0), "")</f>
        <v>Dunleer AC</v>
      </c>
      <c r="F38" t="str">
        <f>IFERROR(VLOOKUP($B38,[1]Athletes!$A$15:$F$506,5,0), "")</f>
        <v>M</v>
      </c>
      <c r="G38" t="str">
        <f>IFERROR(VLOOKUP($B38,[1]Athletes!$A$15:$F$506,6,0), "")</f>
        <v>Senior</v>
      </c>
      <c r="H38" s="6">
        <v>34.5</v>
      </c>
      <c r="I38">
        <v>3</v>
      </c>
      <c r="J38" t="s">
        <v>13</v>
      </c>
      <c r="K38" s="2">
        <v>144</v>
      </c>
      <c r="L38" s="3">
        <v>3</v>
      </c>
      <c r="M38">
        <v>17</v>
      </c>
      <c r="N38">
        <v>25</v>
      </c>
      <c r="O38">
        <v>26</v>
      </c>
      <c r="P38">
        <v>34</v>
      </c>
      <c r="Q38">
        <v>39</v>
      </c>
    </row>
    <row r="39" spans="1:17" x14ac:dyDescent="0.25">
      <c r="A39" s="1">
        <v>4</v>
      </c>
      <c r="B39">
        <v>715</v>
      </c>
      <c r="C39" t="str">
        <f>IFERROR(VLOOKUP($B39,[1]Athletes!$A$15:$F$506,2,0), "")</f>
        <v xml:space="preserve">Colin </v>
      </c>
      <c r="D39" t="str">
        <f>IFERROR(VLOOKUP($B39,[1]Athletes!$A$15:$F$506,3,0), "")</f>
        <v>Leonard</v>
      </c>
      <c r="E39" t="str">
        <f>IFERROR(VLOOKUP($B39,[1]Athletes!$A$15:$F$506,4,0), "")</f>
        <v>Drogheda &amp; District AC</v>
      </c>
      <c r="F39" t="str">
        <f>IFERROR(VLOOKUP($B39,[1]Athletes!$A$15:$F$506,5,0), "")</f>
        <v>M</v>
      </c>
      <c r="G39" t="str">
        <f>IFERROR(VLOOKUP($B39,[1]Athletes!$A$15:$F$506,6,0), "")</f>
        <v>Senior</v>
      </c>
      <c r="H39" s="6">
        <v>35.119999999999997</v>
      </c>
      <c r="I39">
        <v>4</v>
      </c>
      <c r="J39" t="s">
        <v>5</v>
      </c>
      <c r="K39" s="2">
        <v>230</v>
      </c>
      <c r="L39" s="3">
        <v>27</v>
      </c>
      <c r="M39">
        <v>31</v>
      </c>
      <c r="N39">
        <v>38</v>
      </c>
      <c r="O39">
        <v>43</v>
      </c>
      <c r="P39">
        <v>45</v>
      </c>
      <c r="Q39">
        <v>46</v>
      </c>
    </row>
    <row r="40" spans="1:17" x14ac:dyDescent="0.25">
      <c r="A40" s="1">
        <v>5</v>
      </c>
      <c r="B40">
        <v>952</v>
      </c>
      <c r="C40" t="str">
        <f>IFERROR(VLOOKUP($B40,[1]Athletes!$A$15:$F$506,2,0), "")</f>
        <v xml:space="preserve">Donncadh </v>
      </c>
      <c r="D40" t="str">
        <f>IFERROR(VLOOKUP($B40,[1]Athletes!$A$15:$F$506,3,0), "")</f>
        <v>Hughes</v>
      </c>
      <c r="E40" t="str">
        <f>IFERROR(VLOOKUP($B40,[1]Athletes!$A$15:$F$506,4,0), "")</f>
        <v>North East Runners</v>
      </c>
      <c r="F40" t="str">
        <f>IFERROR(VLOOKUP($B40,[1]Athletes!$A$15:$F$506,5,0), "")</f>
        <v>M</v>
      </c>
      <c r="G40" t="str">
        <f>IFERROR(VLOOKUP($B40,[1]Athletes!$A$15:$F$506,6,0), "")</f>
        <v>Senior</v>
      </c>
      <c r="H40" s="6">
        <v>35.21</v>
      </c>
      <c r="K40"/>
      <c r="L40" s="2"/>
    </row>
    <row r="41" spans="1:17" x14ac:dyDescent="0.25">
      <c r="A41" s="1">
        <v>6</v>
      </c>
      <c r="B41">
        <v>794</v>
      </c>
      <c r="C41" t="str">
        <f>IFERROR(VLOOKUP($B41,[1]Athletes!$A$15:$F$506,2,0), "")</f>
        <v xml:space="preserve">Paul </v>
      </c>
      <c r="D41" t="str">
        <f>IFERROR(VLOOKUP($B41,[1]Athletes!$A$15:$F$506,3,0), "")</f>
        <v>Smith</v>
      </c>
      <c r="E41" t="str">
        <f>IFERROR(VLOOKUP($B41,[1]Athletes!$A$15:$F$506,4,0), "")</f>
        <v>Drogheda &amp; District AC</v>
      </c>
      <c r="F41" t="str">
        <f>IFERROR(VLOOKUP($B41,[1]Athletes!$A$15:$F$506,5,0), "")</f>
        <v>M</v>
      </c>
      <c r="G41" t="str">
        <f>IFERROR(VLOOKUP($B41,[1]Athletes!$A$15:$F$506,6,0), "")</f>
        <v>Senior</v>
      </c>
      <c r="H41" s="6">
        <v>35.28</v>
      </c>
      <c r="K41"/>
      <c r="L41" s="2"/>
    </row>
    <row r="42" spans="1:17" x14ac:dyDescent="0.25">
      <c r="A42" s="1">
        <v>7</v>
      </c>
      <c r="B42">
        <v>963</v>
      </c>
      <c r="C42" t="str">
        <f>IFERROR(VLOOKUP($B42,[1]Athletes!$A$15:$F$506,2,0), "")</f>
        <v xml:space="preserve">Rory </v>
      </c>
      <c r="D42" t="str">
        <f>IFERROR(VLOOKUP($B42,[1]Athletes!$A$15:$F$506,3,0), "")</f>
        <v>Mulholland</v>
      </c>
      <c r="E42" t="str">
        <f>IFERROR(VLOOKUP($B42,[1]Athletes!$A$15:$F$506,4,0), "")</f>
        <v>North East Runners</v>
      </c>
      <c r="F42" t="str">
        <f>IFERROR(VLOOKUP($B42,[1]Athletes!$A$15:$F$506,5,0), "")</f>
        <v>M</v>
      </c>
      <c r="G42" t="str">
        <f>IFERROR(VLOOKUP($B42,[1]Athletes!$A$15:$F$506,6,0), "")</f>
        <v>Senior</v>
      </c>
      <c r="H42" s="6">
        <v>35.450000000000003</v>
      </c>
    </row>
    <row r="43" spans="1:17" x14ac:dyDescent="0.25">
      <c r="A43" s="1">
        <v>8</v>
      </c>
      <c r="B43">
        <v>948</v>
      </c>
      <c r="C43" t="str">
        <f>IFERROR(VLOOKUP($B43,[1]Athletes!$A$15:$F$506,2,0), "")</f>
        <v xml:space="preserve">Liam </v>
      </c>
      <c r="D43" t="str">
        <f>IFERROR(VLOOKUP($B43,[1]Athletes!$A$15:$F$506,3,0), "")</f>
        <v>Fergus</v>
      </c>
      <c r="E43" t="str">
        <f>IFERROR(VLOOKUP($B43,[1]Athletes!$A$15:$F$506,4,0), "")</f>
        <v>North East Runners</v>
      </c>
      <c r="F43" t="str">
        <f>IFERROR(VLOOKUP($B43,[1]Athletes!$A$15:$F$506,5,0), "")</f>
        <v>M</v>
      </c>
      <c r="G43" t="str">
        <f>IFERROR(VLOOKUP($B43,[1]Athletes!$A$15:$F$506,6,0), "")</f>
        <v>Senior</v>
      </c>
      <c r="H43" s="6">
        <v>36.06</v>
      </c>
    </row>
    <row r="44" spans="1:17" x14ac:dyDescent="0.25">
      <c r="A44" s="1">
        <v>9</v>
      </c>
      <c r="B44">
        <v>728</v>
      </c>
      <c r="C44" t="str">
        <f>IFERROR(VLOOKUP($B44,[1]Athletes!$A$15:$F$506,2,0), "")</f>
        <v xml:space="preserve">Brian </v>
      </c>
      <c r="D44" t="str">
        <f>IFERROR(VLOOKUP($B44,[1]Athletes!$A$15:$F$506,3,0), "")</f>
        <v>Martin</v>
      </c>
      <c r="E44" t="str">
        <f>IFERROR(VLOOKUP($B44,[1]Athletes!$A$15:$F$506,4,0), "")</f>
        <v>Drogheda &amp; District AC</v>
      </c>
      <c r="F44" t="str">
        <f>IFERROR(VLOOKUP($B44,[1]Athletes!$A$15:$F$506,5,0), "")</f>
        <v>M</v>
      </c>
      <c r="G44" t="str">
        <f>IFERROR(VLOOKUP($B44,[1]Athletes!$A$15:$F$506,6,0), "")</f>
        <v>Senior</v>
      </c>
      <c r="H44" s="6">
        <v>36.24</v>
      </c>
    </row>
    <row r="45" spans="1:17" x14ac:dyDescent="0.25">
      <c r="A45" s="1">
        <v>10</v>
      </c>
      <c r="B45">
        <v>932</v>
      </c>
      <c r="C45" t="str">
        <f>IFERROR(VLOOKUP($B45,[1]Athletes!$A$15:$F$506,2,0), "")</f>
        <v>Shane</v>
      </c>
      <c r="D45" t="str">
        <f>IFERROR(VLOOKUP($B45,[1]Athletes!$A$15:$F$506,3,0), "")</f>
        <v>Lynch</v>
      </c>
      <c r="E45" t="str">
        <f>IFERROR(VLOOKUP($B45,[1]Athletes!$A$15:$F$506,4,0), "")</f>
        <v>Glenmore AC</v>
      </c>
      <c r="F45" t="str">
        <f>IFERROR(VLOOKUP($B45,[1]Athletes!$A$15:$F$506,5,0), "")</f>
        <v>M</v>
      </c>
      <c r="G45" t="str">
        <f>IFERROR(VLOOKUP($B45,[1]Athletes!$A$15:$F$506,6,0), "")</f>
        <v>Senior</v>
      </c>
      <c r="H45" s="6">
        <v>36.36</v>
      </c>
    </row>
    <row r="46" spans="1:17" x14ac:dyDescent="0.25">
      <c r="A46" s="1">
        <v>11</v>
      </c>
      <c r="B46">
        <v>599</v>
      </c>
      <c r="C46" t="str">
        <f>IFERROR(VLOOKUP($B46,[1]Athletes!$A$15:$F$506,2,0), "")</f>
        <v xml:space="preserve">Tadgh </v>
      </c>
      <c r="D46" t="str">
        <f>IFERROR(VLOOKUP($B46,[1]Athletes!$A$15:$F$506,3,0), "")</f>
        <v>Everitt Thompson</v>
      </c>
      <c r="E46" t="str">
        <f>IFERROR(VLOOKUP($B46,[1]Athletes!$A$15:$F$506,4,0), "")</f>
        <v>Drogheda &amp; District AC</v>
      </c>
      <c r="F46" t="str">
        <f>IFERROR(VLOOKUP($B46,[1]Athletes!$A$15:$F$506,5,0), "")</f>
        <v>M</v>
      </c>
      <c r="G46" t="str">
        <f>IFERROR(VLOOKUP($B46,[1]Athletes!$A$15:$F$506,6,0), "")</f>
        <v>Senior</v>
      </c>
      <c r="H46" s="6">
        <v>36.57</v>
      </c>
    </row>
    <row r="47" spans="1:17" x14ac:dyDescent="0.25">
      <c r="A47" s="1">
        <v>12</v>
      </c>
      <c r="B47">
        <v>949</v>
      </c>
      <c r="C47" t="str">
        <f>IFERROR(VLOOKUP($B47,[1]Athletes!$A$15:$F$506,2,0), "")</f>
        <v>Keith</v>
      </c>
      <c r="D47" t="str">
        <f>IFERROR(VLOOKUP($B47,[1]Athletes!$A$15:$F$506,3,0), "")</f>
        <v>Geoghegan</v>
      </c>
      <c r="E47" t="str">
        <f>IFERROR(VLOOKUP($B47,[1]Athletes!$A$15:$F$506,4,0), "")</f>
        <v>North East Runners</v>
      </c>
      <c r="F47" t="str">
        <f>IFERROR(VLOOKUP($B47,[1]Athletes!$A$15:$F$506,5,0), "")</f>
        <v>M</v>
      </c>
      <c r="G47" t="str">
        <f>IFERROR(VLOOKUP($B47,[1]Athletes!$A$15:$F$506,6,0), "")</f>
        <v>Senior</v>
      </c>
      <c r="H47" s="6">
        <v>37.21</v>
      </c>
    </row>
    <row r="48" spans="1:17" x14ac:dyDescent="0.25">
      <c r="A48" s="1">
        <v>13</v>
      </c>
      <c r="B48">
        <v>804</v>
      </c>
      <c r="C48" t="str">
        <f>IFERROR(VLOOKUP($B48,[1]Athletes!$A$15:$F$506,2,0), "")</f>
        <v xml:space="preserve">David </v>
      </c>
      <c r="D48" t="str">
        <f>IFERROR(VLOOKUP($B48,[1]Athletes!$A$15:$F$506,3,0), "")</f>
        <v>Walsh</v>
      </c>
      <c r="E48" t="str">
        <f>IFERROR(VLOOKUP($B48,[1]Athletes!$A$15:$F$506,4,0), "")</f>
        <v>Drogheda &amp; District AC</v>
      </c>
      <c r="F48" t="str">
        <f>IFERROR(VLOOKUP($B48,[1]Athletes!$A$15:$F$506,5,0), "")</f>
        <v>M</v>
      </c>
      <c r="G48" t="str">
        <f>IFERROR(VLOOKUP($B48,[1]Athletes!$A$15:$F$506,6,0), "")</f>
        <v>Senior</v>
      </c>
      <c r="H48" s="6">
        <v>37.5</v>
      </c>
    </row>
    <row r="49" spans="1:8" x14ac:dyDescent="0.25">
      <c r="A49" s="1">
        <v>14</v>
      </c>
      <c r="B49">
        <v>965</v>
      </c>
      <c r="C49" t="str">
        <f>IFERROR(VLOOKUP($B49,[1]Athletes!$A$15:$F$506,2,0), "")</f>
        <v xml:space="preserve">Garry </v>
      </c>
      <c r="D49" t="str">
        <f>IFERROR(VLOOKUP($B49,[1]Athletes!$A$15:$F$506,3,0), "")</f>
        <v>Mulligan</v>
      </c>
      <c r="E49" t="str">
        <f>IFERROR(VLOOKUP($B49,[1]Athletes!$A$15:$F$506,4,0), "")</f>
        <v>North East Runners</v>
      </c>
      <c r="F49" t="str">
        <f>IFERROR(VLOOKUP($B49,[1]Athletes!$A$15:$F$506,5,0), "")</f>
        <v>M</v>
      </c>
      <c r="G49" t="str">
        <f>IFERROR(VLOOKUP($B49,[1]Athletes!$A$15:$F$506,6,0), "")</f>
        <v>Senior</v>
      </c>
      <c r="H49" s="6">
        <v>38.020000000000003</v>
      </c>
    </row>
    <row r="50" spans="1:8" x14ac:dyDescent="0.25">
      <c r="A50" s="1">
        <v>15</v>
      </c>
      <c r="B50">
        <v>961</v>
      </c>
      <c r="C50" t="str">
        <f>IFERROR(VLOOKUP($B50,[1]Athletes!$A$15:$F$506,2,0), "")</f>
        <v xml:space="preserve">Patrick </v>
      </c>
      <c r="D50" t="str">
        <f>IFERROR(VLOOKUP($B50,[1]Athletes!$A$15:$F$506,3,0), "")</f>
        <v>McSorley</v>
      </c>
      <c r="E50" t="str">
        <f>IFERROR(VLOOKUP($B50,[1]Athletes!$A$15:$F$506,4,0), "")</f>
        <v>North East Runners</v>
      </c>
      <c r="F50" t="str">
        <f>IFERROR(VLOOKUP($B50,[1]Athletes!$A$15:$F$506,5,0), "")</f>
        <v>M</v>
      </c>
      <c r="G50" t="str">
        <f>IFERROR(VLOOKUP($B50,[1]Athletes!$A$15:$F$506,6,0), "")</f>
        <v>Senior</v>
      </c>
      <c r="H50" s="6">
        <v>38.03</v>
      </c>
    </row>
    <row r="51" spans="1:8" x14ac:dyDescent="0.25">
      <c r="A51" s="1">
        <v>16</v>
      </c>
      <c r="B51">
        <v>766</v>
      </c>
      <c r="C51" t="str">
        <f>IFERROR(VLOOKUP($B51,[1]Athletes!$A$15:$F$506,2,0), "")</f>
        <v xml:space="preserve">Sam </v>
      </c>
      <c r="D51" t="str">
        <f>IFERROR(VLOOKUP($B51,[1]Athletes!$A$15:$F$506,3,0), "")</f>
        <v>O'Neill</v>
      </c>
      <c r="E51" t="str">
        <f>IFERROR(VLOOKUP($B51,[1]Athletes!$A$15:$F$506,4,0), "")</f>
        <v>Drogheda &amp; District AC</v>
      </c>
      <c r="F51" t="str">
        <f>IFERROR(VLOOKUP($B51,[1]Athletes!$A$15:$F$506,5,0), "")</f>
        <v>M</v>
      </c>
      <c r="G51" t="str">
        <f>IFERROR(VLOOKUP($B51,[1]Athletes!$A$15:$F$506,6,0), "")</f>
        <v>Senior</v>
      </c>
      <c r="H51" s="6">
        <v>38.04</v>
      </c>
    </row>
    <row r="52" spans="1:8" x14ac:dyDescent="0.25">
      <c r="A52" s="1">
        <v>17</v>
      </c>
      <c r="B52">
        <v>1000</v>
      </c>
      <c r="C52" t="str">
        <f>IFERROR(VLOOKUP($B52,[1]Athletes!$A$15:$F$506,2,0), "")</f>
        <v>Aonghus</v>
      </c>
      <c r="D52" t="str">
        <f>IFERROR(VLOOKUP($B52,[1]Athletes!$A$15:$F$506,3,0), "")</f>
        <v>Rooney</v>
      </c>
      <c r="E52" t="str">
        <f>IFERROR(VLOOKUP($B52,[1]Athletes!$A$15:$F$506,4,0), "")</f>
        <v>Dunleer AC</v>
      </c>
      <c r="F52" t="str">
        <f>IFERROR(VLOOKUP($B52,[1]Athletes!$A$15:$F$506,5,0), "")</f>
        <v>M</v>
      </c>
      <c r="G52" t="str">
        <f>IFERROR(VLOOKUP($B52,[1]Athletes!$A$15:$F$506,6,0), "")</f>
        <v>Senior</v>
      </c>
      <c r="H52" s="6">
        <v>38.43</v>
      </c>
    </row>
    <row r="53" spans="1:8" x14ac:dyDescent="0.25">
      <c r="A53" s="1">
        <v>18</v>
      </c>
      <c r="B53">
        <v>588</v>
      </c>
      <c r="C53" t="str">
        <f>IFERROR(VLOOKUP($B53,[1]Athletes!$A$15:$F$506,2,0), "")</f>
        <v xml:space="preserve">Eric </v>
      </c>
      <c r="D53" t="str">
        <f>IFERROR(VLOOKUP($B53,[1]Athletes!$A$15:$F$506,3,0), "")</f>
        <v>Clinton</v>
      </c>
      <c r="E53" t="str">
        <f>IFERROR(VLOOKUP($B53,[1]Athletes!$A$15:$F$506,4,0), "")</f>
        <v>Drogheda &amp; District AC</v>
      </c>
      <c r="F53" t="str">
        <f>IFERROR(VLOOKUP($B53,[1]Athletes!$A$15:$F$506,5,0), "")</f>
        <v>M</v>
      </c>
      <c r="G53" t="str">
        <f>IFERROR(VLOOKUP($B53,[1]Athletes!$A$15:$F$506,6,0), "")</f>
        <v>Senior</v>
      </c>
      <c r="H53" s="6">
        <v>38.56</v>
      </c>
    </row>
    <row r="54" spans="1:8" x14ac:dyDescent="0.25">
      <c r="A54" s="1">
        <v>19</v>
      </c>
      <c r="B54">
        <v>950</v>
      </c>
      <c r="C54" t="str">
        <f>IFERROR(VLOOKUP($B54,[1]Athletes!$A$15:$F$506,2,0), "")</f>
        <v xml:space="preserve">Niall </v>
      </c>
      <c r="D54" t="str">
        <f>IFERROR(VLOOKUP($B54,[1]Athletes!$A$15:$F$506,3,0), "")</f>
        <v>Gorham</v>
      </c>
      <c r="E54" t="str">
        <f>IFERROR(VLOOKUP($B54,[1]Athletes!$A$15:$F$506,4,0), "")</f>
        <v>North East Runners</v>
      </c>
      <c r="F54" t="str">
        <f>IFERROR(VLOOKUP($B54,[1]Athletes!$A$15:$F$506,5,0), "")</f>
        <v>M</v>
      </c>
      <c r="G54" t="str">
        <f>IFERROR(VLOOKUP($B54,[1]Athletes!$A$15:$F$506,6,0), "")</f>
        <v>Senior</v>
      </c>
      <c r="H54" s="6">
        <v>39.090000000000003</v>
      </c>
    </row>
    <row r="55" spans="1:8" x14ac:dyDescent="0.25">
      <c r="A55" s="1">
        <v>20</v>
      </c>
      <c r="B55">
        <v>951</v>
      </c>
      <c r="C55" t="str">
        <f>IFERROR(VLOOKUP($B55,[1]Athletes!$A$15:$F$506,2,0), "")</f>
        <v xml:space="preserve">Oisin </v>
      </c>
      <c r="D55" t="str">
        <f>IFERROR(VLOOKUP($B55,[1]Athletes!$A$15:$F$506,3,0), "")</f>
        <v>Hughes</v>
      </c>
      <c r="E55" t="str">
        <f>IFERROR(VLOOKUP($B55,[1]Athletes!$A$15:$F$506,4,0), "")</f>
        <v>North East Runners</v>
      </c>
      <c r="F55" t="str">
        <f>IFERROR(VLOOKUP($B55,[1]Athletes!$A$15:$F$506,5,0), "")</f>
        <v>M</v>
      </c>
      <c r="G55" t="str">
        <f>IFERROR(VLOOKUP($B55,[1]Athletes!$A$15:$F$506,6,0), "")</f>
        <v>Senior</v>
      </c>
      <c r="H55" s="6">
        <v>39.159999999999997</v>
      </c>
    </row>
    <row r="56" spans="1:8" x14ac:dyDescent="0.25">
      <c r="A56" s="1">
        <v>21</v>
      </c>
      <c r="B56">
        <v>743</v>
      </c>
      <c r="C56" t="str">
        <f>IFERROR(VLOOKUP($B56,[1]Athletes!$A$15:$F$506,2,0), "")</f>
        <v xml:space="preserve">Patrick </v>
      </c>
      <c r="D56" t="str">
        <f>IFERROR(VLOOKUP($B56,[1]Athletes!$A$15:$F$506,3,0), "")</f>
        <v>O'Grady</v>
      </c>
      <c r="E56" t="str">
        <f>IFERROR(VLOOKUP($B56,[1]Athletes!$A$15:$F$506,4,0), "")</f>
        <v>Drogheda &amp; District AC</v>
      </c>
      <c r="F56" t="str">
        <f>IFERROR(VLOOKUP($B56,[1]Athletes!$A$15:$F$506,5,0), "")</f>
        <v>M</v>
      </c>
      <c r="G56" t="str">
        <f>IFERROR(VLOOKUP($B56,[1]Athletes!$A$15:$F$506,6,0), "")</f>
        <v>Senior</v>
      </c>
      <c r="H56" s="6">
        <v>39.19</v>
      </c>
    </row>
    <row r="57" spans="1:8" x14ac:dyDescent="0.25">
      <c r="A57" s="1">
        <v>22</v>
      </c>
      <c r="B57">
        <v>953</v>
      </c>
      <c r="C57" t="str">
        <f>IFERROR(VLOOKUP($B57,[1]Athletes!$A$15:$F$506,2,0), "")</f>
        <v>Stephan</v>
      </c>
      <c r="D57" t="str">
        <f>IFERROR(VLOOKUP($B57,[1]Athletes!$A$15:$F$506,3,0), "")</f>
        <v>Duggan</v>
      </c>
      <c r="E57" t="str">
        <f>IFERROR(VLOOKUP($B57,[1]Athletes!$A$15:$F$506,4,0), "")</f>
        <v>Drogheda &amp; District AC</v>
      </c>
      <c r="F57" t="str">
        <f>IFERROR(VLOOKUP($B57,[1]Athletes!$A$15:$F$506,5,0), "")</f>
        <v>M</v>
      </c>
      <c r="G57" t="str">
        <f>IFERROR(VLOOKUP($B57,[1]Athletes!$A$15:$F$506,6,0), "")</f>
        <v>Senior</v>
      </c>
      <c r="H57" s="6">
        <v>39.26</v>
      </c>
    </row>
    <row r="58" spans="1:8" x14ac:dyDescent="0.25">
      <c r="A58" s="1">
        <v>23</v>
      </c>
      <c r="B58">
        <v>701</v>
      </c>
      <c r="C58" t="str">
        <f>IFERROR(VLOOKUP($B58,[1]Athletes!$A$15:$F$506,2,0), "")</f>
        <v xml:space="preserve">Simon </v>
      </c>
      <c r="D58" t="str">
        <f>IFERROR(VLOOKUP($B58,[1]Athletes!$A$15:$F$506,3,0), "")</f>
        <v>Gregory</v>
      </c>
      <c r="E58" t="str">
        <f>IFERROR(VLOOKUP($B58,[1]Athletes!$A$15:$F$506,4,0), "")</f>
        <v>Drogheda &amp; District AC</v>
      </c>
      <c r="F58" t="str">
        <f>IFERROR(VLOOKUP($B58,[1]Athletes!$A$15:$F$506,5,0), "")</f>
        <v>M</v>
      </c>
      <c r="G58" t="str">
        <f>IFERROR(VLOOKUP($B58,[1]Athletes!$A$15:$F$506,6,0), "")</f>
        <v>Senior</v>
      </c>
      <c r="H58" s="6">
        <v>39.28</v>
      </c>
    </row>
    <row r="59" spans="1:8" x14ac:dyDescent="0.25">
      <c r="A59" s="1">
        <v>24</v>
      </c>
      <c r="B59">
        <v>933</v>
      </c>
      <c r="C59" t="str">
        <f>IFERROR(VLOOKUP($B59,[1]Athletes!$A$15:$F$506,2,0), "")</f>
        <v>Donal</v>
      </c>
      <c r="D59" t="str">
        <f>IFERROR(VLOOKUP($B59,[1]Athletes!$A$15:$F$506,3,0), "")</f>
        <v>McMorland</v>
      </c>
      <c r="E59" t="str">
        <f>IFERROR(VLOOKUP($B59,[1]Athletes!$A$15:$F$506,4,0), "")</f>
        <v>Glenmore AC</v>
      </c>
      <c r="F59" t="str">
        <f>IFERROR(VLOOKUP($B59,[1]Athletes!$A$15:$F$506,5,0), "")</f>
        <v>M</v>
      </c>
      <c r="G59" t="str">
        <f>IFERROR(VLOOKUP($B59,[1]Athletes!$A$15:$F$506,6,0), "")</f>
        <v>Senior</v>
      </c>
      <c r="H59" s="6">
        <v>39.32</v>
      </c>
    </row>
    <row r="60" spans="1:8" x14ac:dyDescent="0.25">
      <c r="A60" s="1">
        <v>25</v>
      </c>
      <c r="B60">
        <v>929</v>
      </c>
      <c r="C60" t="str">
        <f>IFERROR(VLOOKUP($B60,[1]Athletes!$A$15:$F$506,2,0), "")</f>
        <v>Noel</v>
      </c>
      <c r="D60" t="str">
        <f>IFERROR(VLOOKUP($B60,[1]Athletes!$A$15:$F$506,3,0), "")</f>
        <v>Williams</v>
      </c>
      <c r="E60" t="str">
        <f>IFERROR(VLOOKUP($B60,[1]Athletes!$A$15:$F$506,4,0), "")</f>
        <v>Dunleer AC</v>
      </c>
      <c r="F60" t="str">
        <f>IFERROR(VLOOKUP($B60,[1]Athletes!$A$15:$F$506,5,0), "")</f>
        <v>M</v>
      </c>
      <c r="G60" t="str">
        <f>IFERROR(VLOOKUP($B60,[1]Athletes!$A$15:$F$506,6,0), "")</f>
        <v>Senior</v>
      </c>
      <c r="H60" s="6">
        <v>39.35</v>
      </c>
    </row>
    <row r="61" spans="1:8" x14ac:dyDescent="0.25">
      <c r="A61" s="1">
        <v>26</v>
      </c>
      <c r="B61">
        <v>926</v>
      </c>
      <c r="C61" t="str">
        <f>IFERROR(VLOOKUP($B61,[1]Athletes!$A$15:$F$506,2,0), "")</f>
        <v xml:space="preserve">Paddy </v>
      </c>
      <c r="D61" t="str">
        <f>IFERROR(VLOOKUP($B61,[1]Athletes!$A$15:$F$506,3,0), "")</f>
        <v>Mahoney</v>
      </c>
      <c r="E61" t="str">
        <f>IFERROR(VLOOKUP($B61,[1]Athletes!$A$15:$F$506,4,0), "")</f>
        <v>Dunleer AC</v>
      </c>
      <c r="F61" t="str">
        <f>IFERROR(VLOOKUP($B61,[1]Athletes!$A$15:$F$506,5,0), "")</f>
        <v>M</v>
      </c>
      <c r="G61" t="str">
        <f>IFERROR(VLOOKUP($B61,[1]Athletes!$A$15:$F$506,6,0), "")</f>
        <v>Senior</v>
      </c>
      <c r="H61" s="6">
        <v>39.549999999999997</v>
      </c>
    </row>
    <row r="62" spans="1:8" x14ac:dyDescent="0.25">
      <c r="A62" s="1">
        <v>27</v>
      </c>
      <c r="B62">
        <v>350</v>
      </c>
      <c r="C62" t="str">
        <f>IFERROR(VLOOKUP($B62,[1]Athletes!$A$15:$F$506,2,0), "")</f>
        <v xml:space="preserve">Liam </v>
      </c>
      <c r="D62" t="str">
        <f>IFERROR(VLOOKUP($B62,[1]Athletes!$A$15:$F$506,3,0), "")</f>
        <v>Giggins</v>
      </c>
      <c r="E62" t="str">
        <f>IFERROR(VLOOKUP($B62,[1]Athletes!$A$15:$F$506,4,0), "")</f>
        <v>Ardee &amp; District AC</v>
      </c>
      <c r="F62" t="str">
        <f>IFERROR(VLOOKUP($B62,[1]Athletes!$A$15:$F$506,5,0), "")</f>
        <v>M</v>
      </c>
      <c r="G62" t="str">
        <f>IFERROR(VLOOKUP($B62,[1]Athletes!$A$15:$F$506,6,0), "")</f>
        <v>Senior</v>
      </c>
      <c r="H62" s="6">
        <v>39.549999999999997</v>
      </c>
    </row>
    <row r="63" spans="1:8" x14ac:dyDescent="0.25">
      <c r="A63" s="1">
        <v>28</v>
      </c>
      <c r="B63">
        <v>955</v>
      </c>
      <c r="C63" t="str">
        <f>IFERROR(VLOOKUP($B63,[1]Athletes!$A$15:$F$506,2,0), "")</f>
        <v>Paul</v>
      </c>
      <c r="D63" t="str">
        <f>IFERROR(VLOOKUP($B63,[1]Athletes!$A$15:$F$506,3,0), "")</f>
        <v>Hyland</v>
      </c>
      <c r="E63" t="str">
        <f>IFERROR(VLOOKUP($B63,[1]Athletes!$A$15:$F$506,4,0), "")</f>
        <v>North East Runners</v>
      </c>
      <c r="F63" t="str">
        <f>IFERROR(VLOOKUP($B63,[1]Athletes!$A$15:$F$506,5,0), "")</f>
        <v>M</v>
      </c>
      <c r="G63" t="str">
        <f>IFERROR(VLOOKUP($B63,[1]Athletes!$A$15:$F$506,6,0), "")</f>
        <v>Senior</v>
      </c>
      <c r="H63" s="6">
        <v>40.450000000000003</v>
      </c>
    </row>
    <row r="64" spans="1:8" x14ac:dyDescent="0.25">
      <c r="A64" s="1">
        <v>29</v>
      </c>
      <c r="B64">
        <v>583</v>
      </c>
      <c r="C64" t="str">
        <f>IFERROR(VLOOKUP($B64,[1]Athletes!$A$15:$F$506,2,0), "")</f>
        <v xml:space="preserve">Robert </v>
      </c>
      <c r="D64" t="str">
        <f>IFERROR(VLOOKUP($B64,[1]Athletes!$A$15:$F$506,3,0), "")</f>
        <v>Caffery</v>
      </c>
      <c r="E64" t="str">
        <f>IFERROR(VLOOKUP($B64,[1]Athletes!$A$15:$F$506,4,0), "")</f>
        <v>Drogheda &amp; District AC</v>
      </c>
      <c r="F64" t="str">
        <f>IFERROR(VLOOKUP($B64,[1]Athletes!$A$15:$F$506,5,0), "")</f>
        <v>M</v>
      </c>
      <c r="G64" t="str">
        <f>IFERROR(VLOOKUP($B64,[1]Athletes!$A$15:$F$506,6,0), "")</f>
        <v>Senior</v>
      </c>
      <c r="H64" s="6">
        <v>40.549999999999997</v>
      </c>
    </row>
    <row r="65" spans="1:8" x14ac:dyDescent="0.25">
      <c r="A65" s="1">
        <v>30</v>
      </c>
      <c r="B65">
        <v>802</v>
      </c>
      <c r="C65" t="str">
        <f>IFERROR(VLOOKUP($B65,[1]Athletes!$A$15:$F$506,2,0), "")</f>
        <v xml:space="preserve">Alan </v>
      </c>
      <c r="D65" t="str">
        <f>IFERROR(VLOOKUP($B65,[1]Athletes!$A$15:$F$506,3,0), "")</f>
        <v>Wade</v>
      </c>
      <c r="E65" t="str">
        <f>IFERROR(VLOOKUP($B65,[1]Athletes!$A$15:$F$506,4,0), "")</f>
        <v>Drogheda &amp; District AC</v>
      </c>
      <c r="F65" t="str">
        <f>IFERROR(VLOOKUP($B65,[1]Athletes!$A$15:$F$506,5,0), "")</f>
        <v>M</v>
      </c>
      <c r="G65" t="str">
        <f>IFERROR(VLOOKUP($B65,[1]Athletes!$A$15:$F$506,6,0), "")</f>
        <v>Senior</v>
      </c>
      <c r="H65" s="6">
        <v>41.08</v>
      </c>
    </row>
    <row r="66" spans="1:8" x14ac:dyDescent="0.25">
      <c r="A66" s="1">
        <v>31</v>
      </c>
      <c r="B66">
        <v>353</v>
      </c>
      <c r="C66" t="str">
        <f>IFERROR(VLOOKUP($B66,[1]Athletes!$A$15:$F$506,2,0), "")</f>
        <v>Alan</v>
      </c>
      <c r="D66" t="str">
        <f>IFERROR(VLOOKUP($B66,[1]Athletes!$A$15:$F$506,3,0), "")</f>
        <v>Malone</v>
      </c>
      <c r="E66" t="str">
        <f>IFERROR(VLOOKUP($B66,[1]Athletes!$A$15:$F$506,4,0), "")</f>
        <v>Ardee &amp; District AC</v>
      </c>
      <c r="F66" t="str">
        <f>IFERROR(VLOOKUP($B66,[1]Athletes!$A$15:$F$506,5,0), "")</f>
        <v>M</v>
      </c>
      <c r="G66" t="str">
        <f>IFERROR(VLOOKUP($B66,[1]Athletes!$A$15:$F$506,6,0), "")</f>
        <v>Senior</v>
      </c>
      <c r="H66" s="6">
        <v>41.3</v>
      </c>
    </row>
    <row r="67" spans="1:8" x14ac:dyDescent="0.25">
      <c r="A67" s="1">
        <v>32</v>
      </c>
      <c r="B67">
        <v>708</v>
      </c>
      <c r="C67" t="str">
        <f>IFERROR(VLOOKUP($B67,[1]Athletes!$A$15:$F$506,2,0), "")</f>
        <v xml:space="preserve">Shane </v>
      </c>
      <c r="D67" t="str">
        <f>IFERROR(VLOOKUP($B67,[1]Athletes!$A$15:$F$506,3,0), "")</f>
        <v>Larkin</v>
      </c>
      <c r="E67" t="str">
        <f>IFERROR(VLOOKUP($B67,[1]Athletes!$A$15:$F$506,4,0), "")</f>
        <v>Drogheda &amp; District AC</v>
      </c>
      <c r="F67" t="str">
        <f>IFERROR(VLOOKUP($B67,[1]Athletes!$A$15:$F$506,5,0), "")</f>
        <v>M</v>
      </c>
      <c r="G67" t="str">
        <f>IFERROR(VLOOKUP($B67,[1]Athletes!$A$15:$F$506,6,0), "")</f>
        <v>Senior</v>
      </c>
      <c r="H67" s="6">
        <v>41.31</v>
      </c>
    </row>
    <row r="68" spans="1:8" x14ac:dyDescent="0.25">
      <c r="A68" s="1">
        <v>33</v>
      </c>
      <c r="B68">
        <v>742</v>
      </c>
      <c r="C68" t="str">
        <f>IFERROR(VLOOKUP($B68,[1]Athletes!$A$15:$F$506,2,0), "")</f>
        <v xml:space="preserve">Paddy </v>
      </c>
      <c r="D68" t="str">
        <f>IFERROR(VLOOKUP($B68,[1]Athletes!$A$15:$F$506,3,0), "")</f>
        <v>Murphy</v>
      </c>
      <c r="E68" t="str">
        <f>IFERROR(VLOOKUP($B68,[1]Athletes!$A$15:$F$506,4,0), "")</f>
        <v>Drogheda &amp; District AC</v>
      </c>
      <c r="F68" t="str">
        <f>IFERROR(VLOOKUP($B68,[1]Athletes!$A$15:$F$506,5,0), "")</f>
        <v>M</v>
      </c>
      <c r="G68" t="str">
        <f>IFERROR(VLOOKUP($B68,[1]Athletes!$A$15:$F$506,6,0), "")</f>
        <v>Senior</v>
      </c>
      <c r="H68" s="6">
        <v>41.44</v>
      </c>
    </row>
    <row r="69" spans="1:8" x14ac:dyDescent="0.25">
      <c r="A69" s="1">
        <v>34</v>
      </c>
      <c r="B69">
        <v>877</v>
      </c>
      <c r="C69" t="str">
        <f>IFERROR(VLOOKUP($B69,[1]Athletes!$A$15:$F$506,2,0), "")</f>
        <v>Richard</v>
      </c>
      <c r="D69" t="str">
        <f>IFERROR(VLOOKUP($B69,[1]Athletes!$A$15:$F$506,3,0), "")</f>
        <v>Califf</v>
      </c>
      <c r="E69" t="str">
        <f>IFERROR(VLOOKUP($B69,[1]Athletes!$A$15:$F$506,4,0), "")</f>
        <v>Dunleer AC</v>
      </c>
      <c r="F69" t="str">
        <f>IFERROR(VLOOKUP($B69,[1]Athletes!$A$15:$F$506,5,0), "")</f>
        <v>M</v>
      </c>
      <c r="G69" t="str">
        <f>IFERROR(VLOOKUP($B69,[1]Athletes!$A$15:$F$506,6,0), "")</f>
        <v>Senior</v>
      </c>
      <c r="H69" s="6">
        <v>42</v>
      </c>
    </row>
    <row r="70" spans="1:8" x14ac:dyDescent="0.25">
      <c r="A70" s="1">
        <v>35</v>
      </c>
      <c r="B70">
        <v>972</v>
      </c>
      <c r="C70" t="str">
        <f>IFERROR(VLOOKUP($B70,[1]Athletes!$A$15:$F$506,2,0), "")</f>
        <v>George</v>
      </c>
      <c r="D70" t="str">
        <f>IFERROR(VLOOKUP($B70,[1]Athletes!$A$15:$F$506,3,0), "")</f>
        <v>Shields</v>
      </c>
      <c r="E70" t="str">
        <f>IFERROR(VLOOKUP($B70,[1]Athletes!$A$15:$F$506,4,0), "")</f>
        <v>North East Runners</v>
      </c>
      <c r="F70" t="str">
        <f>IFERROR(VLOOKUP($B70,[1]Athletes!$A$15:$F$506,5,0), "")</f>
        <v>M</v>
      </c>
      <c r="G70" t="str">
        <f>IFERROR(VLOOKUP($B70,[1]Athletes!$A$15:$F$506,6,0), "")</f>
        <v>Senior</v>
      </c>
      <c r="H70" s="6">
        <v>42.21</v>
      </c>
    </row>
    <row r="71" spans="1:8" x14ac:dyDescent="0.25">
      <c r="A71" s="1">
        <v>36</v>
      </c>
      <c r="B71">
        <v>793</v>
      </c>
      <c r="C71" t="str">
        <f>IFERROR(VLOOKUP($B71,[1]Athletes!$A$15:$F$506,2,0), "")</f>
        <v xml:space="preserve">Martin </v>
      </c>
      <c r="D71" t="str">
        <f>IFERROR(VLOOKUP($B71,[1]Athletes!$A$15:$F$506,3,0), "")</f>
        <v>Russell</v>
      </c>
      <c r="E71" t="str">
        <f>IFERROR(VLOOKUP($B71,[1]Athletes!$A$15:$F$506,4,0), "")</f>
        <v>Drogheda &amp; District AC</v>
      </c>
      <c r="F71" t="str">
        <f>IFERROR(VLOOKUP($B71,[1]Athletes!$A$15:$F$506,5,0), "")</f>
        <v>M</v>
      </c>
      <c r="G71" t="str">
        <f>IFERROR(VLOOKUP($B71,[1]Athletes!$A$15:$F$506,6,0), "")</f>
        <v>Senior</v>
      </c>
      <c r="H71" s="6">
        <v>42.25</v>
      </c>
    </row>
    <row r="72" spans="1:8" x14ac:dyDescent="0.25">
      <c r="A72" s="1">
        <v>37</v>
      </c>
      <c r="B72">
        <v>935</v>
      </c>
      <c r="C72" t="str">
        <f>IFERROR(VLOOKUP($B72,[1]Athletes!$A$15:$F$506,2,0), "")</f>
        <v>Ciaran</v>
      </c>
      <c r="D72" t="str">
        <f>IFERROR(VLOOKUP($B72,[1]Athletes!$A$15:$F$506,3,0), "")</f>
        <v>Walsh</v>
      </c>
      <c r="E72" t="str">
        <f>IFERROR(VLOOKUP($B72,[1]Athletes!$A$15:$F$506,4,0), "")</f>
        <v>Glenmore AC</v>
      </c>
      <c r="F72" t="str">
        <f>IFERROR(VLOOKUP($B72,[1]Athletes!$A$15:$F$506,5,0), "")</f>
        <v>M</v>
      </c>
      <c r="G72" t="str">
        <f>IFERROR(VLOOKUP($B72,[1]Athletes!$A$15:$F$506,6,0), "")</f>
        <v>Senior</v>
      </c>
      <c r="H72" s="6">
        <v>42.38</v>
      </c>
    </row>
    <row r="73" spans="1:8" x14ac:dyDescent="0.25">
      <c r="A73" s="1">
        <v>38</v>
      </c>
      <c r="B73">
        <v>349</v>
      </c>
      <c r="C73" t="str">
        <f>IFERROR(VLOOKUP($B73,[1]Athletes!$A$15:$F$506,2,0), "")</f>
        <v xml:space="preserve">Tony </v>
      </c>
      <c r="D73" t="str">
        <f>IFERROR(VLOOKUP($B73,[1]Athletes!$A$15:$F$506,3,0), "")</f>
        <v>Finegan</v>
      </c>
      <c r="E73" t="str">
        <f>IFERROR(VLOOKUP($B73,[1]Athletes!$A$15:$F$506,4,0), "")</f>
        <v>Ardee &amp; District AC</v>
      </c>
      <c r="F73" t="str">
        <f>IFERROR(VLOOKUP($B73,[1]Athletes!$A$15:$F$506,5,0), "")</f>
        <v>M</v>
      </c>
      <c r="G73" t="str">
        <f>IFERROR(VLOOKUP($B73,[1]Athletes!$A$15:$F$506,6,0), "")</f>
        <v>Senior</v>
      </c>
      <c r="H73" s="6">
        <v>42.39</v>
      </c>
    </row>
    <row r="74" spans="1:8" x14ac:dyDescent="0.25">
      <c r="A74" s="1">
        <v>39</v>
      </c>
      <c r="B74">
        <v>887</v>
      </c>
      <c r="C74" t="str">
        <f>IFERROR(VLOOKUP($B74,[1]Athletes!$A$15:$F$506,2,0), "")</f>
        <v>Ray</v>
      </c>
      <c r="D74" t="str">
        <f>IFERROR(VLOOKUP($B74,[1]Athletes!$A$15:$F$506,3,0), "")</f>
        <v>Hughes</v>
      </c>
      <c r="E74" t="str">
        <f>IFERROR(VLOOKUP($B74,[1]Athletes!$A$15:$F$506,4,0), "")</f>
        <v>Dunleer AC</v>
      </c>
      <c r="F74" t="str">
        <f>IFERROR(VLOOKUP($B74,[1]Athletes!$A$15:$F$506,5,0), "")</f>
        <v>M</v>
      </c>
      <c r="G74" t="str">
        <f>IFERROR(VLOOKUP($B74,[1]Athletes!$A$15:$F$506,6,0), "")</f>
        <v>Senior</v>
      </c>
      <c r="H74" s="6">
        <v>42.39</v>
      </c>
    </row>
    <row r="75" spans="1:8" x14ac:dyDescent="0.25">
      <c r="A75" s="1">
        <v>40</v>
      </c>
      <c r="B75">
        <v>928</v>
      </c>
      <c r="C75" t="str">
        <f>IFERROR(VLOOKUP($B75,[1]Athletes!$A$15:$F$506,2,0), "")</f>
        <v>Graham</v>
      </c>
      <c r="D75" t="str">
        <f>IFERROR(VLOOKUP($B75,[1]Athletes!$A$15:$F$506,3,0), "")</f>
        <v>Townsend</v>
      </c>
      <c r="E75" t="str">
        <f>IFERROR(VLOOKUP($B75,[1]Athletes!$A$15:$F$506,4,0), "")</f>
        <v>Dunleer AC</v>
      </c>
      <c r="F75" t="str">
        <f>IFERROR(VLOOKUP($B75,[1]Athletes!$A$15:$F$506,5,0), "")</f>
        <v>M</v>
      </c>
      <c r="G75" t="str">
        <f>IFERROR(VLOOKUP($B75,[1]Athletes!$A$15:$F$506,6,0), "")</f>
        <v>Senior</v>
      </c>
      <c r="H75" s="6">
        <v>42.53</v>
      </c>
    </row>
    <row r="76" spans="1:8" x14ac:dyDescent="0.25">
      <c r="A76" s="1">
        <v>41</v>
      </c>
      <c r="B76">
        <v>367</v>
      </c>
      <c r="C76" t="str">
        <f>IFERROR(VLOOKUP($B76,[1]Athletes!$A$15:$F$506,2,0), "")</f>
        <v xml:space="preserve">Andrew </v>
      </c>
      <c r="D76" t="str">
        <f>IFERROR(VLOOKUP($B76,[1]Athletes!$A$15:$F$506,3,0), "")</f>
        <v>White</v>
      </c>
      <c r="E76" t="str">
        <f>IFERROR(VLOOKUP($B76,[1]Athletes!$A$15:$F$506,4,0), "")</f>
        <v>Boyne AC</v>
      </c>
      <c r="F76" t="str">
        <f>IFERROR(VLOOKUP($B76,[1]Athletes!$A$15:$F$506,5,0), "")</f>
        <v>M</v>
      </c>
      <c r="G76" t="str">
        <f>IFERROR(VLOOKUP($B76,[1]Athletes!$A$15:$F$506,6,0), "")</f>
        <v>Senior</v>
      </c>
      <c r="H76" s="6">
        <v>43.08</v>
      </c>
    </row>
    <row r="77" spans="1:8" x14ac:dyDescent="0.25">
      <c r="A77" s="1">
        <v>42</v>
      </c>
      <c r="B77">
        <v>930</v>
      </c>
      <c r="C77" t="str">
        <f>IFERROR(VLOOKUP($B77,[1]Athletes!$A$15:$F$506,2,0), "")</f>
        <v>Ronan</v>
      </c>
      <c r="D77" t="str">
        <f>IFERROR(VLOOKUP($B77,[1]Athletes!$A$15:$F$506,3,0), "")</f>
        <v>Callan</v>
      </c>
      <c r="E77" t="str">
        <f>IFERROR(VLOOKUP($B77,[1]Athletes!$A$15:$F$506,4,0), "")</f>
        <v>Glenmore AC</v>
      </c>
      <c r="F77" t="str">
        <f>IFERROR(VLOOKUP($B77,[1]Athletes!$A$15:$F$506,5,0), "")</f>
        <v>M</v>
      </c>
      <c r="G77" t="str">
        <f>IFERROR(VLOOKUP($B77,[1]Athletes!$A$15:$F$506,6,0), "")</f>
        <v>Senior</v>
      </c>
      <c r="H77" s="6">
        <v>43.1</v>
      </c>
    </row>
    <row r="78" spans="1:8" x14ac:dyDescent="0.25">
      <c r="A78" s="1">
        <v>43</v>
      </c>
      <c r="B78">
        <v>362</v>
      </c>
      <c r="C78" t="str">
        <f>IFERROR(VLOOKUP($B78,[1]Athletes!$A$15:$F$506,2,0), "")</f>
        <v>Michael</v>
      </c>
      <c r="D78" t="str">
        <f>IFERROR(VLOOKUP($B78,[1]Athletes!$A$15:$F$506,3,0), "")</f>
        <v>Pentony</v>
      </c>
      <c r="E78" t="str">
        <f>IFERROR(VLOOKUP($B78,[1]Athletes!$A$15:$F$506,4,0), "")</f>
        <v>Ardee &amp; District AC</v>
      </c>
      <c r="F78" t="str">
        <f>IFERROR(VLOOKUP($B78,[1]Athletes!$A$15:$F$506,5,0), "")</f>
        <v>M</v>
      </c>
      <c r="G78" t="str">
        <f>IFERROR(VLOOKUP($B78,[1]Athletes!$A$15:$F$506,6,0), "")</f>
        <v>Senior</v>
      </c>
      <c r="H78" s="6">
        <v>45.28</v>
      </c>
    </row>
    <row r="79" spans="1:8" x14ac:dyDescent="0.25">
      <c r="A79" s="1">
        <v>44</v>
      </c>
      <c r="B79">
        <v>960</v>
      </c>
      <c r="C79" t="str">
        <f>IFERROR(VLOOKUP($B79,[1]Athletes!$A$15:$F$506,2,0), "")</f>
        <v xml:space="preserve">Gareth </v>
      </c>
      <c r="D79" t="str">
        <f>IFERROR(VLOOKUP($B79,[1]Athletes!$A$15:$F$506,3,0), "")</f>
        <v>McKevitt</v>
      </c>
      <c r="E79" t="str">
        <f>IFERROR(VLOOKUP($B79,[1]Athletes!$A$15:$F$506,4,0), "")</f>
        <v>North East Runners</v>
      </c>
      <c r="F79" t="str">
        <f>IFERROR(VLOOKUP($B79,[1]Athletes!$A$15:$F$506,5,0), "")</f>
        <v>M</v>
      </c>
      <c r="G79" t="str">
        <f>IFERROR(VLOOKUP($B79,[1]Athletes!$A$15:$F$506,6,0), "")</f>
        <v>Senior</v>
      </c>
      <c r="H79" s="6">
        <v>46.34</v>
      </c>
    </row>
    <row r="80" spans="1:8" x14ac:dyDescent="0.25">
      <c r="A80" s="1">
        <v>45</v>
      </c>
      <c r="B80">
        <v>358</v>
      </c>
      <c r="C80" t="str">
        <f>IFERROR(VLOOKUP($B80,[1]Athletes!$A$15:$F$506,2,0), "")</f>
        <v>Ronan</v>
      </c>
      <c r="D80" t="str">
        <f>IFERROR(VLOOKUP($B80,[1]Athletes!$A$15:$F$506,3,0), "")</f>
        <v>O'Sullivan</v>
      </c>
      <c r="E80" t="str">
        <f>IFERROR(VLOOKUP($B80,[1]Athletes!$A$15:$F$506,4,0), "")</f>
        <v>Ardee &amp; District AC</v>
      </c>
      <c r="F80" t="str">
        <f>IFERROR(VLOOKUP($B80,[1]Athletes!$A$15:$F$506,5,0), "")</f>
        <v>M</v>
      </c>
      <c r="G80" t="str">
        <f>IFERROR(VLOOKUP($B80,[1]Athletes!$A$15:$F$506,6,0), "")</f>
        <v>Senior</v>
      </c>
      <c r="H80" s="6">
        <v>46.43</v>
      </c>
    </row>
    <row r="81" spans="1:8" x14ac:dyDescent="0.25">
      <c r="A81" s="1">
        <v>46</v>
      </c>
      <c r="B81">
        <v>351</v>
      </c>
      <c r="C81" t="str">
        <f>IFERROR(VLOOKUP($B81,[1]Athletes!$A$15:$F$506,2,0), "")</f>
        <v>Conor</v>
      </c>
      <c r="D81" t="str">
        <f>IFERROR(VLOOKUP($B81,[1]Athletes!$A$15:$F$506,3,0), "")</f>
        <v>Lynch</v>
      </c>
      <c r="E81" t="str">
        <f>IFERROR(VLOOKUP($B81,[1]Athletes!$A$15:$F$506,4,0), "")</f>
        <v>Ardee &amp; District AC</v>
      </c>
      <c r="F81" t="str">
        <f>IFERROR(VLOOKUP($B81,[1]Athletes!$A$15:$F$506,5,0), "")</f>
        <v>M</v>
      </c>
      <c r="G81" t="str">
        <f>IFERROR(VLOOKUP($B81,[1]Athletes!$A$15:$F$506,6,0), "")</f>
        <v>Senior</v>
      </c>
      <c r="H81" s="6">
        <v>47.05</v>
      </c>
    </row>
    <row r="82" spans="1:8" x14ac:dyDescent="0.25">
      <c r="A82" s="1">
        <v>47</v>
      </c>
      <c r="B82">
        <v>931</v>
      </c>
      <c r="C82" t="str">
        <f>IFERROR(VLOOKUP($B82,[1]Athletes!$A$15:$F$506,2,0), "")</f>
        <v>PJ</v>
      </c>
      <c r="D82" t="str">
        <f>IFERROR(VLOOKUP($B82,[1]Athletes!$A$15:$F$506,3,0), "")</f>
        <v>Hanes</v>
      </c>
      <c r="E82" t="str">
        <f>IFERROR(VLOOKUP($B82,[1]Athletes!$A$15:$F$506,4,0), "")</f>
        <v>Glenmore AC</v>
      </c>
      <c r="F82" t="str">
        <f>IFERROR(VLOOKUP($B82,[1]Athletes!$A$15:$F$506,5,0), "")</f>
        <v>M</v>
      </c>
      <c r="G82" t="str">
        <f>IFERROR(VLOOKUP($B82,[1]Athletes!$A$15:$F$506,6,0), "")</f>
        <v>Senior</v>
      </c>
      <c r="H82" s="6">
        <v>47.32</v>
      </c>
    </row>
    <row r="83" spans="1:8" x14ac:dyDescent="0.25">
      <c r="A83" s="1">
        <v>48</v>
      </c>
      <c r="B83">
        <v>947</v>
      </c>
      <c r="C83" t="s">
        <v>69</v>
      </c>
      <c r="D83" t="s">
        <v>70</v>
      </c>
      <c r="E83" t="s">
        <v>8</v>
      </c>
      <c r="F83" t="s">
        <v>71</v>
      </c>
      <c r="G83" t="s">
        <v>42</v>
      </c>
      <c r="H83" s="6">
        <v>47.35</v>
      </c>
    </row>
    <row r="84" spans="1:8" x14ac:dyDescent="0.25">
      <c r="A84" s="1">
        <v>49</v>
      </c>
      <c r="B84">
        <v>968</v>
      </c>
      <c r="C84" t="str">
        <f>IFERROR(VLOOKUP($B84,[1]Athletes!$A$15:$F$506,2,0), "")</f>
        <v xml:space="preserve">Eamonn </v>
      </c>
      <c r="D84" t="str">
        <f>IFERROR(VLOOKUP($B84,[1]Athletes!$A$15:$F$506,3,0), "")</f>
        <v>Reilly</v>
      </c>
      <c r="E84" t="str">
        <f>IFERROR(VLOOKUP($B84,[1]Athletes!$A$15:$F$506,4,0), "")</f>
        <v>North East Runners</v>
      </c>
      <c r="F84" t="str">
        <f>IFERROR(VLOOKUP($B84,[1]Athletes!$A$15:$F$506,5,0), "")</f>
        <v>M</v>
      </c>
      <c r="G84" t="str">
        <f>IFERROR(VLOOKUP($B84,[1]Athletes!$A$15:$F$506,6,0), "")</f>
        <v>Senior</v>
      </c>
      <c r="H84" s="6">
        <v>52.32</v>
      </c>
    </row>
    <row r="85" spans="1:8" x14ac:dyDescent="0.25">
      <c r="A85" s="1">
        <v>50</v>
      </c>
      <c r="B85">
        <v>597</v>
      </c>
      <c r="C85" t="str">
        <f>IFERROR(VLOOKUP($B85,[1]Athletes!$A$15:$F$506,2,0), "")</f>
        <v xml:space="preserve">Christy </v>
      </c>
      <c r="D85" t="str">
        <f>IFERROR(VLOOKUP($B85,[1]Athletes!$A$15:$F$506,3,0), "")</f>
        <v>Duffy</v>
      </c>
      <c r="E85" t="str">
        <f>IFERROR(VLOOKUP($B85,[1]Athletes!$A$15:$F$506,4,0), "")</f>
        <v>Drogheda &amp; District AC</v>
      </c>
      <c r="F85" t="str">
        <f>IFERROR(VLOOKUP($B85,[1]Athletes!$A$15:$F$506,5,0), "")</f>
        <v>M</v>
      </c>
      <c r="G85" t="str">
        <f>IFERROR(VLOOKUP($B85,[1]Athletes!$A$15:$F$506,6,0), "")</f>
        <v>Senior</v>
      </c>
      <c r="H85" s="6">
        <v>55.28</v>
      </c>
    </row>
  </sheetData>
  <mergeCells count="6">
    <mergeCell ref="L3:O3"/>
    <mergeCell ref="L35:Q35"/>
    <mergeCell ref="A2:G2"/>
    <mergeCell ref="I2:L2"/>
    <mergeCell ref="A34:G34"/>
    <mergeCell ref="I34:L34"/>
  </mergeCells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cp:lastPrinted>2021-10-03T16:03:09Z</cp:lastPrinted>
  <dcterms:created xsi:type="dcterms:W3CDTF">2021-10-03T15:17:03Z</dcterms:created>
  <dcterms:modified xsi:type="dcterms:W3CDTF">2021-10-31T17:36:21Z</dcterms:modified>
</cp:coreProperties>
</file>